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NIII_2019" sheetId="1" r:id="rId1"/>
  </sheets>
  <definedNames>
    <definedName name="_xlnm._FilterDatabase" localSheetId="0" hidden="1">PNIII_2019!$A$8:$M$65</definedName>
    <definedName name="_xlnm.Print_Titles" localSheetId="0">PNIII_2019!$5:$7</definedName>
  </definedNames>
  <calcPr calcId="152511"/>
</workbook>
</file>

<file path=xl/calcChain.xml><?xml version="1.0" encoding="utf-8"?>
<calcChain xmlns="http://schemas.openxmlformats.org/spreadsheetml/2006/main">
  <c r="M35" i="1" l="1"/>
  <c r="M23" i="1"/>
  <c r="M50" i="1" l="1"/>
  <c r="M46" i="1"/>
  <c r="M38" i="1"/>
  <c r="M59" i="1" l="1"/>
  <c r="M15" i="1"/>
  <c r="M13" i="1"/>
  <c r="M17" i="1"/>
  <c r="M26" i="1"/>
  <c r="M41" i="1"/>
  <c r="M43" i="1"/>
  <c r="M52" i="1"/>
  <c r="M55" i="1"/>
  <c r="M63" i="1"/>
  <c r="M65" i="1"/>
  <c r="E89" i="1"/>
  <c r="M67" i="1" l="1"/>
</calcChain>
</file>

<file path=xl/sharedStrings.xml><?xml version="1.0" encoding="utf-8"?>
<sst xmlns="http://schemas.openxmlformats.org/spreadsheetml/2006/main" count="388" uniqueCount="273">
  <si>
    <t>Tip Program / Tip Subprogram</t>
  </si>
  <si>
    <t>Coordonator / Partener</t>
  </si>
  <si>
    <t>Perioada de derulare</t>
  </si>
  <si>
    <t>Nr. / Data Contractului  ACRONIM</t>
  </si>
  <si>
    <t>Domeniul de cercetare</t>
  </si>
  <si>
    <t>TOTAL  DEPARTAMENTUL AUTOMATICĂ ŞI INFORMATICĂ APLICATĂ</t>
  </si>
  <si>
    <t>Mediu</t>
  </si>
  <si>
    <t>MANEA Florica</t>
  </si>
  <si>
    <t>TOTAL DEPARTAMENTUL DE CHIMIE APLICATĂ ŞI INGINERIA COMPUŞILOR ANORGANICI ŞI A MEDIULUI</t>
  </si>
  <si>
    <t>Coordonator</t>
  </si>
  <si>
    <t>Cod Depunere</t>
  </si>
  <si>
    <t>TOTAL DEPARTAMENTUL DE MĂSURĂRI ŞI ELECTRONICĂ OPTICĂ</t>
  </si>
  <si>
    <t>TOTAL DEPARTAMENTUL DE MECANICĂ ŞI REZISTENŢA MATERIALELOR</t>
  </si>
  <si>
    <t>Ştiinţe Inginereşti</t>
  </si>
  <si>
    <t>Ştiinţa Materialelor</t>
  </si>
  <si>
    <t>Nr. crt.</t>
  </si>
  <si>
    <t>TOTAL DEPARTAMENTUL DE INGINERIE ELECTRICĂ ŞI INFORMATICĂ INDUSTRIALĂ - HD</t>
  </si>
  <si>
    <t>DEACONU Sorin Ioan</t>
  </si>
  <si>
    <t>TOTAL DEPARTAMENTUL CALCULATOARE ŞI TEHNOLOGIA INFORMAȚIEI</t>
  </si>
  <si>
    <t>TOTAL DEPARTAMENTUL DE CONSTRUCŢII METALICE ŞI MECANICA CONSTRUCŢIILOR</t>
  </si>
  <si>
    <t>TOTAL DEPARTAMENTUL DE MAŞINI MECANICE, UTILAJE ŞI TRANSPORTURI</t>
  </si>
  <si>
    <t>ŞERBAN Dan-Andrei</t>
  </si>
  <si>
    <t>PLANUL NAŢIONAL DE CERCETARE, DEZVOLTARE ŞI INOVARE 2015-2020, PNCDI III</t>
  </si>
  <si>
    <t>Tehnologia informaţiei şi a comunicaţiilor, spaţiu și securitate</t>
  </si>
  <si>
    <t>Energie, mediu și schimbări climatice</t>
  </si>
  <si>
    <t>UNGUREANU Viorel</t>
  </si>
  <si>
    <t>2017 - 2019</t>
  </si>
  <si>
    <t>ERANET - LAC - FIBER</t>
  </si>
  <si>
    <t>18/2017 / 2017  FIBER</t>
  </si>
  <si>
    <t>PN-III-P4-ID-PCE-2016-0765</t>
  </si>
  <si>
    <t>Materiale avansate pe bază de nanoparticule magnetice de oxizi de fier obținute prin combustie și citotoxicitatea acestora utilizată în terapia cancerului</t>
  </si>
  <si>
    <t>PACURARIU Cornelia</t>
  </si>
  <si>
    <t>AIA</t>
  </si>
  <si>
    <t>CTI</t>
  </si>
  <si>
    <t>CAICAM</t>
  </si>
  <si>
    <t>CMMC</t>
  </si>
  <si>
    <t>MMUT</t>
  </si>
  <si>
    <t>MEO</t>
  </si>
  <si>
    <t>MRM</t>
  </si>
  <si>
    <t>Titlul  Proiectului / Activitatea Finanţată</t>
  </si>
  <si>
    <t>2018 - 2020</t>
  </si>
  <si>
    <t>PN-III-P1-1.2-PCCDI-2017-0391</t>
  </si>
  <si>
    <t>Clădiri inteligente adaptabile la efectele schimbărilor climatice</t>
  </si>
  <si>
    <t>PN-III-P1-1.1-TE-2016-1317</t>
  </si>
  <si>
    <t>Interacţiuni private şi sigure între vehicule şi dispozitive electronice inteligente</t>
  </si>
  <si>
    <t>GROZA Bogdan Ioan</t>
  </si>
  <si>
    <t>TOTAL DEPARTAMENTUL DE MANAGEMENT</t>
  </si>
  <si>
    <t>MAN</t>
  </si>
  <si>
    <t>Relația dintre investițiile în energie, șocurile în prețurile produsele energetice și variabilele macroeconomice în țările UE</t>
  </si>
  <si>
    <t>PN-III-P1-1.1-TE-2016-0142</t>
  </si>
  <si>
    <t>Ştiinţe Sociale si Economice</t>
  </si>
  <si>
    <t>ALBULESCU Claudiu</t>
  </si>
  <si>
    <t>P1. Dezvoltarea sistemului naţional de cercetare-dezvoltare / Proiecte de Cercetare Postdoctorală - Competiţia 2016</t>
  </si>
  <si>
    <t>PN-III-P1-1.1-PD-2016-1198</t>
  </si>
  <si>
    <t>MURVAY Pal-Ştefan</t>
  </si>
  <si>
    <t>Creşterea securităţii şi evaluarea vulnerabilităţilor pentru reţele standardizate utilizate în industrie</t>
  </si>
  <si>
    <t>Matematică şi Informatică</t>
  </si>
  <si>
    <t>2018 - 2019</t>
  </si>
  <si>
    <t>PN-III-P1-1.1-PD-2016-0193</t>
  </si>
  <si>
    <t>Îmbunătăţirea predicţiei dinamicii opiniei în reţele sociale temporale: Modelare matematică şi cadru de simulare</t>
  </si>
  <si>
    <t>TOPÎRCEANU Alexandru</t>
  </si>
  <si>
    <t>PN-III-P1-1.1-PD-2016-0445</t>
  </si>
  <si>
    <t>Dezvoltarea de structuri de metamateriale destinate aplicaţiilor în domeniul echipamentelor de protecţie</t>
  </si>
  <si>
    <t>Metodă inovatoare de depozitare în haldă a reziduurilor provenite din incinerarea deşeurilor municipale solide prin stabilizare/solidificare în matricea rocii de cenuşă prin metoda şlamului dens</t>
  </si>
  <si>
    <t>PN-III-P1-1.1-PD-2016-1093</t>
  </si>
  <si>
    <t>WACHTER Mihail Reinhold</t>
  </si>
  <si>
    <t>Partener</t>
  </si>
  <si>
    <t>26PCCDI / 2018  SUSTENVPRO</t>
  </si>
  <si>
    <t>PN-III-P1-1.2-PCCDI-2017-0245</t>
  </si>
  <si>
    <t>Procese integrate şi sustenabile de depoluare a mediului, reutilizare a apelor uzate şi valorificare a deşeurilor</t>
  </si>
  <si>
    <t>PN-III-P1-1.2-PCCDI-2017-0917</t>
  </si>
  <si>
    <t>MATE</t>
  </si>
  <si>
    <t>TOTAL DEPARTAMENTUL DE MATEMATICĂ</t>
  </si>
  <si>
    <t>DE SABATA Aldo</t>
  </si>
  <si>
    <t>PD 18 / 2018        SEVEN</t>
  </si>
  <si>
    <t>TE 27 / 2018     PRESENCE</t>
  </si>
  <si>
    <t>PD 28 / 2018     IMPRESS</t>
  </si>
  <si>
    <t>PCE 169 / 2017</t>
  </si>
  <si>
    <t>TE 13 / 2018         EIP-MACRO</t>
  </si>
  <si>
    <t>PD 93 / 2018         WIR-STAB-01</t>
  </si>
  <si>
    <t>PD 13 / 2018     METAMAT</t>
  </si>
  <si>
    <t>21PCCDI / 2018</t>
  </si>
  <si>
    <t>30PCCDI / 2018</t>
  </si>
  <si>
    <t xml:space="preserve">TOTAL DEPARTAMENTUL CĂI DE COMUNICAŢIE TERESTRE, FUNDAŢII ŞI CADASTRU </t>
  </si>
  <si>
    <t>CCTFC</t>
  </si>
  <si>
    <t>HERBAN Sorin</t>
  </si>
  <si>
    <t>PN-III-P3-3.1-PM-RO-CN-2018-0153</t>
  </si>
  <si>
    <t xml:space="preserve">Sistem de putere pentru conversia energiei eoliene cu generator asincron cu două înfăşurări statorice la viteză variabilă în limite largi </t>
  </si>
  <si>
    <t>8 BM / 2018     DSWIG</t>
  </si>
  <si>
    <t>P4. Cercetare Fundamentală și de Frontieră / Proiecte de Cercetare Exploratorie - Competiţia 2016</t>
  </si>
  <si>
    <r>
      <t>P3. Cooperarea European</t>
    </r>
    <r>
      <rPr>
        <sz val="8"/>
        <rFont val="Calibri"/>
        <family val="2"/>
      </rPr>
      <t>ă</t>
    </r>
    <r>
      <rPr>
        <sz val="8"/>
        <rFont val="Arial"/>
        <family val="2"/>
      </rPr>
      <t xml:space="preserve"> </t>
    </r>
    <r>
      <rPr>
        <sz val="8"/>
        <rFont val="Myriad Pro Cond"/>
        <family val="2"/>
      </rPr>
      <t>ș</t>
    </r>
    <r>
      <rPr>
        <sz val="8"/>
        <rFont val="Arial"/>
        <family val="2"/>
      </rPr>
      <t>i Interna</t>
    </r>
    <r>
      <rPr>
        <sz val="8"/>
        <rFont val="Calibri"/>
        <family val="2"/>
      </rPr>
      <t>ţ</t>
    </r>
    <r>
      <rPr>
        <sz val="8"/>
        <rFont val="Arial"/>
        <family val="2"/>
      </rPr>
      <t>ional</t>
    </r>
    <r>
      <rPr>
        <sz val="8"/>
        <rFont val="Calibri"/>
        <family val="2"/>
      </rPr>
      <t>ă</t>
    </r>
    <r>
      <rPr>
        <sz val="8"/>
        <rFont val="Arial"/>
        <family val="2"/>
      </rPr>
      <t xml:space="preserve"> / 3.2 - Orizont 2020 / ERANET - Competitia 2016</t>
    </r>
  </si>
  <si>
    <t>P3. Cooperare Europeană și Internaţională / Bilateral/multilateral /3.1 -  Proiect de mobilităţi - Competiţia 2018</t>
  </si>
  <si>
    <t>P1. Dezvoltarea sistemului naţional de cercetare-dezvoltare /1.2 - Proiecte Complexe realizate în consorţii CDI - Competiţia 2017</t>
  </si>
  <si>
    <t>P1. Dezvoltarea sistemului naţional de cercetare-dezvoltare / 1.1 - Proiecte de cercetare pentru stimularea tinerilor echipe independente - Competiţia 2016</t>
  </si>
  <si>
    <t>P1. Dezvoltarea sistemului naţional de cercetare-dezvoltare / 1.1 - Proiecte de Cercetare Postdoctorală - Competiţia 2016</t>
  </si>
  <si>
    <t>IMF</t>
  </si>
  <si>
    <t>PN-III-P3-3.1-PM-RO-CN-2018-0027</t>
  </si>
  <si>
    <t>23BM / 2018           SINS</t>
  </si>
  <si>
    <t>21BM / 2018          AGRITELD</t>
  </si>
  <si>
    <t>PN-III-P3-3.1-PM-RO-CN-2018-0105</t>
  </si>
  <si>
    <t xml:space="preserve">TOTAL DEPARTAMENTUL DE INGINERIA MATERIALELOR ŞI FABRICAŢIEI </t>
  </si>
  <si>
    <t>PD 164 / 2018   NOBSMECS</t>
  </si>
  <si>
    <t>PN-III-P1-1.1-PD-2016-0331</t>
  </si>
  <si>
    <t>Structuri de conducere bazate pe observatoare neliniare cu aplicaţii în sisteme mecatronice</t>
  </si>
  <si>
    <t>SZEDLAK-STÎNEAN Alexandra-Iulia</t>
  </si>
  <si>
    <t>PD  142 / 2018    NICOS</t>
  </si>
  <si>
    <t>PN-III-P1-1.1-PD-2016-0683</t>
  </si>
  <si>
    <t>Tehnici de Modelare şi Optimizare Inspirate din Natură a Sistemelor de Conducere Fuzzy cu Aplicaţii Mecatronice</t>
  </si>
  <si>
    <t>DAVID Radu-Codruţ</t>
  </si>
  <si>
    <t>PD 139 / 2018  ARNIS</t>
  </si>
  <si>
    <t>PN-III-P1-1.1-PD-2016-1655</t>
  </si>
  <si>
    <t>Studiul avansat al cadrelor contravântuite excentric cu capacităţi de re-centrare: tipologii noi de linkuri şi influenţa plăcii din beton armat</t>
  </si>
  <si>
    <t>CHESOAN Mirela Adriana</t>
  </si>
  <si>
    <t>ICER</t>
  </si>
  <si>
    <t>TOTAL INSTITUTUL DE CERCETĂRI PENTRU ENERGII REGENERABILE</t>
  </si>
  <si>
    <t>DERULATE ÎN ANUL 2019</t>
  </si>
  <si>
    <t>Valoarea contractului pe anul 2019</t>
  </si>
  <si>
    <t>TOTAL VALOARE  CONTRACTATĂ PE ANUL 2019</t>
  </si>
  <si>
    <t>31.12.2019</t>
  </si>
  <si>
    <t>30.11.2019</t>
  </si>
  <si>
    <t>21.12.2019</t>
  </si>
  <si>
    <t>P1. Dezvoltarea sistemului naţional de cercetare-dezvoltare / 1.2 - Performanţă instituţională / Proiecte de dezvoltare instituţională - Proiecte de finanţare a excelenţei în CDI - Competiţia 2018</t>
  </si>
  <si>
    <t>10 PFE / 16.10.2018</t>
  </si>
  <si>
    <t xml:space="preserve">Creşterea performanţei instituţionale a Universităţii Politehnica Timişoara prin consolidarea capacităţii de cercetare-dezvoltare şi de transfer tehnologic în domeniul "Energie, mediu şi schimbări climatice" </t>
  </si>
  <si>
    <t>Energie, Mediu şi Schimbări Climatice</t>
  </si>
  <si>
    <t>http://performtech.integraldesign.biz/</t>
  </si>
  <si>
    <t>CĂDARIU-BRĂILOIU Liviu-Ioan</t>
  </si>
  <si>
    <t>http://www.aut.upt.ro/~bgroza/projects/presence/index.html</t>
  </si>
  <si>
    <t>http://www.aut.upt.ro/~pal-stefan.murvay/projects/SEVEN/publications.html</t>
  </si>
  <si>
    <t>https://szedlak-stinean.wixsite.com/nobsmecs</t>
  </si>
  <si>
    <t>https://davidradu.wixsite.com/nicos</t>
  </si>
  <si>
    <t>http://staff.cs.upt.ro/~alext/projects/impress/site/</t>
  </si>
  <si>
    <t>https://www.ct.upt.ro/centre/ict/agriteld_en.htm</t>
  </si>
  <si>
    <t>http://www.upt.ro/Informatii_UPT_904_ro.html</t>
  </si>
  <si>
    <t>https://www.ct.upt.ro/centre/cemsig/arnis_ro.htm</t>
  </si>
  <si>
    <t>http://www.upt.ro/img/files/2018-2019/cercetare/ppr/Proiect_RO-CN-SINS.pps</t>
  </si>
  <si>
    <t>http://www.fih.upt.ro/dswig/</t>
  </si>
  <si>
    <t>https://sites.google.com/site/eipmacrote2016/home</t>
  </si>
  <si>
    <t>https://www.ct.upt.ro/centre/reco/wir-stab-01_ro.htm</t>
  </si>
  <si>
    <t>http://www.emclab.ro/carsafe/</t>
  </si>
  <si>
    <t>http://www.mec.upt.ro/rezi/fiber/</t>
  </si>
  <si>
    <t>http://www.dserban.com/PD13-2018/</t>
  </si>
  <si>
    <t>http://www.icer.ro/cercetare/proiecte-de-cercetare/cia-clim</t>
  </si>
  <si>
    <t>DEPARTAMENTUL</t>
  </si>
  <si>
    <t>NR. PROIECTE</t>
  </si>
  <si>
    <t>AUTOMATICĂ ŞI INFORMATICĂ APLICATĂ</t>
  </si>
  <si>
    <t>CALCULATOARE ŞI TEHNOLOGIA INFORMAŢIEI</t>
  </si>
  <si>
    <t>CĂI DE COMUNICAŢIE TERESTRE, FUNDAŢII ŞI CADASTRU</t>
  </si>
  <si>
    <t>CHIMIE APLICATĂ ŞI INGINERIA COMPUŞILOR ANORGANICI ŞI A MEDIULUI</t>
  </si>
  <si>
    <t>CONSTRUCŢII METALICE ŞI MECANICA CONSTRUCŢIILOR</t>
  </si>
  <si>
    <t>INGINERIA MATERIALELOR ŞI FABRICAŢIEI</t>
  </si>
  <si>
    <t>INGINERIE ELECTRICĂ ŞI INFORMATICĂ INDUSTRIALĂ DIN HUNEDOARA</t>
  </si>
  <si>
    <t>MANAGEMENT</t>
  </si>
  <si>
    <t>MATEMATICĂ</t>
  </si>
  <si>
    <t>MAŞINI MECANICE, UTILAJE ŞI TRANSPORTURI</t>
  </si>
  <si>
    <t>MĂSURĂRI  ŞI ELECTRONICĂ OPTICĂ</t>
  </si>
  <si>
    <t>MECANICĂ ŞI REZISTENŢA MATERIALELOR</t>
  </si>
  <si>
    <t>INSTITUTUL DE CERCETĂRI ŞI ENERGII REGENERABILE</t>
  </si>
  <si>
    <t>TOTAL PROIECTE</t>
  </si>
  <si>
    <t>TOTAL PROIECTE DERULATE ÎN 2019 PE DEPARTAMENTE</t>
  </si>
  <si>
    <t>P3. Cooperare europeană şi internaţională/3.1 - Bilateral/Multilateral Modulul AUF-RO - Competiţia 2018</t>
  </si>
  <si>
    <t>TOTAL DEPARTAMENTUL DE PREGĂTIRE A PERSONALULUI DIDACTIC</t>
  </si>
  <si>
    <t>2019-2020</t>
  </si>
  <si>
    <t>06-AUF / 2019     NOVAMER</t>
  </si>
  <si>
    <t>06 - AUF</t>
  </si>
  <si>
    <t>Normativitate şi valori sociale ale managementului etic şi responsabil</t>
  </si>
  <si>
    <t>MAZILESCU Crisanta-Alina</t>
  </si>
  <si>
    <t>DEPARTAMENTUL DE PREGĂTIRE A PERSONALULUI DIDACTIC</t>
  </si>
  <si>
    <t>P1. Dezvoltarea sistemului naţional de cercetare-dezvoltare / Proiecte de mobilitate pentru tineri cercetători din diaspora - Competiţia 2019</t>
  </si>
  <si>
    <t>3 / 18.07.2019</t>
  </si>
  <si>
    <t>PN-III-P1-1.1-MCT-2019-0030</t>
  </si>
  <si>
    <t>UŢU Ion-Dragoş</t>
  </si>
  <si>
    <t>Metode moderne de investigare a rezistenţei la uzare şi coroziune a sistemelor metalice strat-substrat</t>
  </si>
  <si>
    <t>P1. Dezvoltarea sistemului naţional de cercetare-dezvoltare / Proiecte de mobilitate pentru cercetători cu experienţă din diaspora - Competiţia 2019</t>
  </si>
  <si>
    <t>PN-III-P1-1.1-MCD-2019-0072</t>
  </si>
  <si>
    <t>BOTH Ioan</t>
  </si>
  <si>
    <t>Cercetări în domeniul ştiinţei materialelor si legătura cercetării la nivel microscopic cu industria şi legătura investigaţiilor microscopice cu cercetarea la nivel macro pe diferite studii de caz</t>
  </si>
  <si>
    <t>11 / 31.07.2019</t>
  </si>
  <si>
    <t>16 / 04.09.2019</t>
  </si>
  <si>
    <t>PN-III-P1-1.1-MCD-2019-0108</t>
  </si>
  <si>
    <t>30.09.2019</t>
  </si>
  <si>
    <t>Susţinere seminar ştiinţific cu titlul: "Challenges in the design of antennas for cubsats on heliocentric orbit" si consolidarea cooperării ştiinţifice şi didactice.</t>
  </si>
  <si>
    <t>P1. Dezvoltarea sistemului naţional de cercetare-dezvoltare / 1.1 - Proiecte de Mobilitate pentru Cercetători - Competiţia 2019</t>
  </si>
  <si>
    <t>127 / 19.08.2019</t>
  </si>
  <si>
    <t>PN-III-P1-1.1-MC-2019-0327</t>
  </si>
  <si>
    <t>STRATAN Aurel</t>
  </si>
  <si>
    <t>Adresă pagină WEB</t>
  </si>
  <si>
    <t>96 / 12.08.2019</t>
  </si>
  <si>
    <t>PN-III-P1-1.1-MC-2019-0399</t>
  </si>
  <si>
    <t>PN-III-P1-1.1-MC-2019-0432</t>
  </si>
  <si>
    <t>98 / 12.08.2019</t>
  </si>
  <si>
    <t>97 / 12.08.2019</t>
  </si>
  <si>
    <t>PN-III-P1-1.1-MC-2019-0447</t>
  </si>
  <si>
    <t>NEAGU Călin</t>
  </si>
  <si>
    <t>HĂLBAC-COTOARĂ-ZAMFIR Rareş</t>
  </si>
  <si>
    <t>PN-III-P1-1.1-MC-2019-0315</t>
  </si>
  <si>
    <t>HĂLBAC-COTOARĂ-ZAMFIR Cristina</t>
  </si>
  <si>
    <t>TOTAL DEPARTAMENTUL DE HIDROTEHNICĂ</t>
  </si>
  <si>
    <t>PN-III-P1-1.1-MC-2019-0342</t>
  </si>
  <si>
    <t>HIDRO</t>
  </si>
  <si>
    <t>81 / 12.08.2019</t>
  </si>
  <si>
    <t>VÎLCEANU Clara-Beatrice</t>
  </si>
  <si>
    <t>80 / 12.08.2019</t>
  </si>
  <si>
    <t>PN-III-P1-1.1-MC-2019-0531</t>
  </si>
  <si>
    <t>PN-III-P1-1.1-MC-2019-0306</t>
  </si>
  <si>
    <t>HIDROTEHNICĂ</t>
  </si>
  <si>
    <t>Metodologie inteligentă de monitorizare a schimbărilor dinamice ale terenurilor agricole folosind date ale teledetecţiei</t>
  </si>
  <si>
    <t>Tehnologia informaţiei şi a comunicaţiilor, spaţiu şi securitate</t>
  </si>
  <si>
    <t>Stagiu / Curs de pregătire, Universitatea Sao Paolo, Brazilia</t>
  </si>
  <si>
    <t>Stagiu/Curs de pregătire: Participarea la Automated Monitoring Schemes Training Course; Londra, Marea Britanie</t>
  </si>
  <si>
    <t>Acces infrastructură/Baze de date/ Biblioteci/Arhive - Universitatea de Ştiinţe Aplicate din GelsenKirchen, Germania</t>
  </si>
  <si>
    <t>Participare la Conferinţa: SDSS 2019 - International Colloquium on Stability of Steel Structures; Praga, Cehia</t>
  </si>
  <si>
    <t>Stagiu/Curs de pregătire; Hybrid Simulation Workshop&amp;Multi-Hazard Symposium, Universitatea din Pavia, Italia</t>
  </si>
  <si>
    <t>Participarea la Conferinţa: Nordic Steel Construction, Copenhaga, Danemarca</t>
  </si>
  <si>
    <t>CRĂCIUNESCU Corneliu</t>
  </si>
  <si>
    <t>Eco-nano-tehnologii şi materiale avansate</t>
  </si>
  <si>
    <t>Energie, mediu şi schimbări climatice</t>
  </si>
  <si>
    <t>Platformă hibridă de comunicaţii prin lumină vizibilă şi realitate augmentată pentru dezvoltarea de sisteme inteligente de asistenţă şi siguranţă activă a autovehiculelor</t>
  </si>
  <si>
    <t>Dezvoltarea de materiale compozite ecosustenabile bazate pe matrici din geopolimeri şi ranforsate cu fibre din deşeuri</t>
  </si>
  <si>
    <t>78 / 12.08.2019</t>
  </si>
  <si>
    <t>DPPD</t>
  </si>
  <si>
    <t>Ştiinţe sociale şi umane</t>
  </si>
  <si>
    <t>77 / 12.08.2019</t>
  </si>
  <si>
    <t>http://sustenvpro.dimm.tuiasi.ro</t>
  </si>
  <si>
    <t>Sinterizarea unor structuri noi pentru aliaje cu funcţionalitate îmbunătăţită</t>
  </si>
  <si>
    <t>BFI</t>
  </si>
  <si>
    <t>TOTAL  DEPARTAMENTUL BAZELE FIZICE ALE INGINERIEI</t>
  </si>
  <si>
    <t>PN-III-P1-1.1-MCD-2019-0163</t>
  </si>
  <si>
    <t>Fizică</t>
  </si>
  <si>
    <t>08.11.2019</t>
  </si>
  <si>
    <t>POP Nicolina</t>
  </si>
  <si>
    <t>Stagiu de pregatire; Centrul Universitar Mayo Clinic, Rochester, Minnesota,SUA</t>
  </si>
  <si>
    <t>Sănătate</t>
  </si>
  <si>
    <t>TOTOREAN Alin Florin</t>
  </si>
  <si>
    <t>PN-III-P1-1.1-MC-2019-0636</t>
  </si>
  <si>
    <t>BAZELE FIZICE ALE INGINERIEI</t>
  </si>
  <si>
    <t>Procese reactive induse de electroni în ciocniri cu ioni moleculari de interes energetic.  Importanţa efectului rotaţional si a continumului vibraţional sau de disociere în procesul de recombinare</t>
  </si>
  <si>
    <t>Dep.</t>
  </si>
  <si>
    <t xml:space="preserve">      PROIECTE FINANŢATE DIN FONDURI NAŢIONALE </t>
  </si>
  <si>
    <t>IEII-HD</t>
  </si>
  <si>
    <t>367 / 18.11.2019</t>
  </si>
  <si>
    <t>PN-III-P1-1.1-MC-2019-0936</t>
  </si>
  <si>
    <t>Participarea la Conferinta: Performance, Protection &amp; Stregthening of Structures Under  Extreme Loading &amp; Event - PROTECT 2019, Wistler, British Columbia, Canada</t>
  </si>
  <si>
    <t>Data Etapa 2019</t>
  </si>
  <si>
    <t>DINU Florea</t>
  </si>
  <si>
    <t>ID 405             PERFORMER - TECH-UPT</t>
  </si>
  <si>
    <t>PN-III-P1-1.1-MC-2019-0906</t>
  </si>
  <si>
    <t>Participarea la Conferinta: 2nd International Conference on Education, Economics and Social Science (ICEESS2019), Singapore</t>
  </si>
  <si>
    <t>02.12.2019</t>
  </si>
  <si>
    <t>IVAŞCU Larisa</t>
  </si>
  <si>
    <t>259 / 11.11.2019</t>
  </si>
  <si>
    <t>PN-III-P1-1.1-MC-2019-2007</t>
  </si>
  <si>
    <t xml:space="preserve">Acces Infrastructura/Baze de date/Biblioteci/Arhive; Universitatea din Arizona, USA </t>
  </si>
  <si>
    <t>Ştiinţele pământului</t>
  </si>
  <si>
    <t>239 / 01.11.2019</t>
  </si>
  <si>
    <t>PN-III-P1-1.1-MC-2019-0993</t>
  </si>
  <si>
    <t>Stagiu/Curs  de pregatir:, Universitatea Politehnica din Madrid, Spania</t>
  </si>
  <si>
    <t>PN-III-P1-1.1-MC-2019-2151</t>
  </si>
  <si>
    <t>Participarea la Conferinta: ICSAS 2019 - 9th International Conference on Steel and Aluminium Structures; Bradford, Regatul Unit</t>
  </si>
  <si>
    <t>PN-III-P1-1.1-MC-2019-2076</t>
  </si>
  <si>
    <t>Acces Infrastructura/Baze de date/Biblioteci/Arhive; Universitatea Oxford</t>
  </si>
  <si>
    <t>Matematică</t>
  </si>
  <si>
    <t>ŢIGAN Gheorghe</t>
  </si>
  <si>
    <t>26 / 21.10.2019</t>
  </si>
  <si>
    <t>333 / 13.11.2019</t>
  </si>
  <si>
    <t>436 / 27.11.2019</t>
  </si>
  <si>
    <t>472 / 04.12.2019</t>
  </si>
  <si>
    <t>05.12.2019</t>
  </si>
  <si>
    <t>CIUTINA Liviu Adrian</t>
  </si>
  <si>
    <t>167/17.10.2019</t>
  </si>
  <si>
    <t>echipa (continuare)</t>
  </si>
  <si>
    <t>Echipa proiectului(continuare)</t>
  </si>
  <si>
    <t>Director   proiect - Echipa proiectului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</si>
</sst>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e_i"/>
  </numFmts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color theme="3" tint="0.3999755851924192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8"/>
      <name val="Myriad Pro Cond"/>
      <family val="2"/>
    </font>
    <font>
      <u/>
      <sz val="8"/>
      <color indexed="12"/>
      <name val="Arial"/>
      <family val="2"/>
      <charset val="238"/>
    </font>
    <font>
      <sz val="10"/>
      <color theme="1"/>
      <name val="Myriad Pro Cond"/>
      <family val="2"/>
    </font>
    <font>
      <sz val="8"/>
      <color rgb="FF000000"/>
      <name val="Arial"/>
      <family val="2"/>
    </font>
    <font>
      <sz val="10"/>
      <name val="Myriad Pro Cond"/>
      <family val="2"/>
    </font>
    <font>
      <u/>
      <sz val="8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1" fillId="0" borderId="20" xfId="0" applyFont="1" applyBorder="1"/>
    <xf numFmtId="4" fontId="6" fillId="5" borderId="24" xfId="0" applyNumberFormat="1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4" fontId="6" fillId="4" borderId="37" xfId="0" applyNumberFormat="1" applyFont="1" applyFill="1" applyBorder="1"/>
    <xf numFmtId="4" fontId="2" fillId="3" borderId="27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3" borderId="37" xfId="0" applyNumberFormat="1" applyFont="1" applyFill="1" applyBorder="1" applyAlignment="1">
      <alignment horizontal="right" vertical="center" wrapText="1"/>
    </xf>
    <xf numFmtId="4" fontId="6" fillId="4" borderId="38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4" fontId="2" fillId="3" borderId="26" xfId="0" applyNumberFormat="1" applyFont="1" applyFill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9" xfId="0" applyFont="1" applyBorder="1"/>
    <xf numFmtId="49" fontId="4" fillId="3" borderId="15" xfId="1" applyNumberFormat="1" applyFont="1" applyFill="1" applyBorder="1" applyAlignment="1" applyProtection="1">
      <alignment horizontal="center" vertical="center" wrapText="1"/>
    </xf>
    <xf numFmtId="49" fontId="4" fillId="3" borderId="10" xfId="1" applyNumberFormat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12" xfId="1" applyNumberFormat="1" applyFont="1" applyFill="1" applyBorder="1" applyAlignment="1" applyProtection="1">
      <alignment horizontal="center" vertical="center" wrapText="1"/>
    </xf>
    <xf numFmtId="14" fontId="4" fillId="3" borderId="10" xfId="1" applyNumberFormat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4" fillId="3" borderId="9" xfId="1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4" fontId="6" fillId="4" borderId="35" xfId="0" applyNumberFormat="1" applyFont="1" applyFill="1" applyBorder="1"/>
    <xf numFmtId="0" fontId="2" fillId="0" borderId="10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right" vertical="center"/>
    </xf>
    <xf numFmtId="0" fontId="2" fillId="0" borderId="20" xfId="0" applyFont="1" applyBorder="1"/>
    <xf numFmtId="0" fontId="2" fillId="0" borderId="3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49" fontId="4" fillId="3" borderId="16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4" fontId="4" fillId="3" borderId="30" xfId="1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6" fillId="3" borderId="10" xfId="1" applyFont="1" applyFill="1" applyBorder="1" applyAlignment="1" applyProtection="1">
      <alignment horizontal="center" vertical="center" wrapText="1"/>
    </xf>
    <xf numFmtId="0" fontId="16" fillId="3" borderId="50" xfId="1" applyFont="1" applyFill="1" applyBorder="1" applyAlignment="1" applyProtection="1">
      <alignment horizontal="center" vertical="center" wrapText="1"/>
    </xf>
    <xf numFmtId="0" fontId="16" fillId="0" borderId="16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3" borderId="9" xfId="1" applyFont="1" applyFill="1" applyBorder="1" applyAlignment="1" applyProtection="1">
      <alignment horizontal="center" vertical="center" wrapText="1"/>
    </xf>
    <xf numFmtId="0" fontId="16" fillId="0" borderId="34" xfId="1" applyFont="1" applyBorder="1" applyAlignment="1" applyProtection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16" fillId="0" borderId="9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6" fillId="3" borderId="8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6" fillId="0" borderId="0" xfId="1" applyFont="1" applyBorder="1" applyAlignment="1" applyProtection="1">
      <alignment vertical="center" wrapText="1"/>
    </xf>
    <xf numFmtId="14" fontId="4" fillId="3" borderId="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6" fillId="0" borderId="53" xfId="1" applyFont="1" applyBorder="1" applyAlignment="1" applyProtection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6" fillId="4" borderId="38" xfId="0" quotePrefix="1" applyNumberFormat="1" applyFont="1" applyFill="1" applyBorder="1"/>
    <xf numFmtId="0" fontId="2" fillId="3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16" fillId="3" borderId="44" xfId="1" applyFont="1" applyFill="1" applyBorder="1" applyAlignment="1" applyProtection="1">
      <alignment horizontal="center" vertical="center" wrapText="1"/>
    </xf>
    <xf numFmtId="14" fontId="4" fillId="3" borderId="44" xfId="1" applyNumberFormat="1" applyFont="1" applyFill="1" applyBorder="1" applyAlignment="1" applyProtection="1">
      <alignment horizontal="center" vertical="center" wrapText="1"/>
    </xf>
    <xf numFmtId="4" fontId="2" fillId="3" borderId="35" xfId="0" applyNumberFormat="1" applyFont="1" applyFill="1" applyBorder="1" applyAlignment="1">
      <alignment horizontal="right" vertical="center" wrapText="1"/>
    </xf>
    <xf numFmtId="0" fontId="16" fillId="3" borderId="12" xfId="1" applyFont="1" applyFill="1" applyBorder="1" applyAlignment="1" applyProtection="1">
      <alignment horizontal="center" vertical="center" wrapText="1"/>
    </xf>
    <xf numFmtId="0" fontId="16" fillId="3" borderId="15" xfId="1" applyFont="1" applyFill="1" applyBorder="1" applyAlignment="1" applyProtection="1">
      <alignment horizontal="center" vertical="center" wrapText="1"/>
    </xf>
    <xf numFmtId="14" fontId="4" fillId="3" borderId="15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16" fillId="0" borderId="50" xfId="1" applyFont="1" applyBorder="1" applyAlignment="1" applyProtection="1">
      <alignment horizontal="center" vertical="center" wrapText="1"/>
    </xf>
    <xf numFmtId="0" fontId="17" fillId="6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164" fontId="2" fillId="3" borderId="38" xfId="0" applyNumberFormat="1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4" fontId="4" fillId="6" borderId="10" xfId="1" applyNumberFormat="1" applyFont="1" applyFill="1" applyBorder="1" applyAlignment="1" applyProtection="1">
      <alignment horizontal="center" vertical="center" wrapText="1"/>
    </xf>
    <xf numFmtId="0" fontId="16" fillId="3" borderId="4" xfId="1" applyFont="1" applyFill="1" applyBorder="1" applyAlignment="1" applyProtection="1">
      <alignment horizontal="center" vertical="center" wrapText="1"/>
    </xf>
    <xf numFmtId="0" fontId="16" fillId="3" borderId="30" xfId="1" applyFont="1" applyFill="1" applyBorder="1" applyAlignment="1" applyProtection="1">
      <alignment horizontal="center" vertical="center" wrapText="1"/>
    </xf>
    <xf numFmtId="49" fontId="4" fillId="3" borderId="30" xfId="1" applyNumberFormat="1" applyFont="1" applyFill="1" applyBorder="1" applyAlignment="1" applyProtection="1">
      <alignment horizontal="center" vertical="center" wrapText="1"/>
    </xf>
    <xf numFmtId="4" fontId="2" fillId="3" borderId="61" xfId="0" applyNumberFormat="1" applyFont="1" applyFill="1" applyBorder="1" applyAlignment="1">
      <alignment horizontal="right" vertical="center" wrapText="1"/>
    </xf>
    <xf numFmtId="4" fontId="6" fillId="7" borderId="37" xfId="0" applyNumberFormat="1" applyFont="1" applyFill="1" applyBorder="1" applyAlignment="1">
      <alignment horizontal="right"/>
    </xf>
    <xf numFmtId="0" fontId="4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vertical="center" wrapText="1"/>
    </xf>
    <xf numFmtId="49" fontId="4" fillId="3" borderId="8" xfId="1" applyNumberFormat="1" applyFont="1" applyFill="1" applyBorder="1" applyAlignment="1" applyProtection="1">
      <alignment horizontal="center" vertical="center" wrapText="1"/>
    </xf>
    <xf numFmtId="4" fontId="6" fillId="4" borderId="62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14" fontId="4" fillId="3" borderId="60" xfId="1" applyNumberFormat="1" applyFont="1" applyFill="1" applyBorder="1" applyAlignment="1" applyProtection="1">
      <alignment horizontal="center" vertical="center" wrapText="1"/>
    </xf>
    <xf numFmtId="4" fontId="2" fillId="3" borderId="64" xfId="0" applyNumberFormat="1" applyFont="1" applyFill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6" fillId="0" borderId="65" xfId="1" applyFont="1" applyBorder="1" applyAlignment="1" applyProtection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6" fillId="3" borderId="66" xfId="1" applyFont="1" applyFill="1" applyBorder="1" applyAlignment="1" applyProtection="1">
      <alignment horizontal="center" vertical="center" wrapText="1"/>
    </xf>
    <xf numFmtId="49" fontId="4" fillId="3" borderId="67" xfId="1" applyNumberFormat="1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>
      <alignment horizontal="justify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6" fillId="3" borderId="54" xfId="1" applyFont="1" applyFill="1" applyBorder="1" applyAlignment="1" applyProtection="1">
      <alignment horizontal="center" vertical="center" wrapText="1"/>
    </xf>
    <xf numFmtId="49" fontId="4" fillId="3" borderId="69" xfId="1" applyNumberFormat="1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14" fontId="4" fillId="3" borderId="69" xfId="1" applyNumberFormat="1" applyFont="1" applyFill="1" applyBorder="1" applyAlignment="1" applyProtection="1">
      <alignment horizontal="center" vertical="center" wrapText="1"/>
    </xf>
    <xf numFmtId="0" fontId="8" fillId="6" borderId="30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 wrapText="1"/>
    </xf>
    <xf numFmtId="0" fontId="20" fillId="3" borderId="30" xfId="1" applyFont="1" applyFill="1" applyBorder="1" applyAlignment="1" applyProtection="1">
      <alignment horizontal="center" vertical="center" wrapText="1"/>
    </xf>
    <xf numFmtId="0" fontId="20" fillId="3" borderId="4" xfId="1" applyFont="1" applyFill="1" applyBorder="1" applyAlignment="1" applyProtection="1">
      <alignment horizontal="center" vertical="center" wrapText="1"/>
    </xf>
    <xf numFmtId="0" fontId="20" fillId="3" borderId="10" xfId="1" applyFont="1" applyFill="1" applyBorder="1" applyAlignment="1" applyProtection="1">
      <alignment horizontal="center" vertical="center" wrapText="1"/>
    </xf>
    <xf numFmtId="0" fontId="20" fillId="3" borderId="16" xfId="1" applyFont="1" applyFill="1" applyBorder="1" applyAlignment="1" applyProtection="1">
      <alignment horizontal="center" vertical="center" wrapText="1"/>
    </xf>
    <xf numFmtId="0" fontId="20" fillId="3" borderId="8" xfId="1" applyFont="1" applyFill="1" applyBorder="1" applyAlignment="1" applyProtection="1">
      <alignment horizontal="center" vertical="center" wrapText="1"/>
    </xf>
    <xf numFmtId="0" fontId="20" fillId="3" borderId="15" xfId="1" applyFont="1" applyFill="1" applyBorder="1" applyAlignment="1" applyProtection="1">
      <alignment horizontal="center" vertical="center" wrapText="1"/>
    </xf>
    <xf numFmtId="0" fontId="20" fillId="3" borderId="44" xfId="1" applyFont="1" applyFill="1" applyBorder="1" applyAlignment="1" applyProtection="1">
      <alignment horizontal="center" vertical="center" wrapText="1"/>
    </xf>
    <xf numFmtId="0" fontId="20" fillId="0" borderId="10" xfId="1" applyFont="1" applyFill="1" applyBorder="1" applyAlignment="1" applyProtection="1">
      <alignment horizontal="center" vertical="center" wrapText="1"/>
    </xf>
    <xf numFmtId="0" fontId="20" fillId="3" borderId="71" xfId="1" applyFont="1" applyFill="1" applyBorder="1" applyAlignment="1" applyProtection="1">
      <alignment horizontal="center" vertical="center" wrapText="1"/>
    </xf>
    <xf numFmtId="0" fontId="20" fillId="6" borderId="10" xfId="1" applyFont="1" applyFill="1" applyBorder="1" applyAlignment="1" applyProtection="1">
      <alignment horizontal="center" vertical="center" wrapText="1"/>
    </xf>
    <xf numFmtId="0" fontId="20" fillId="3" borderId="67" xfId="1" applyFont="1" applyFill="1" applyBorder="1" applyAlignment="1" applyProtection="1">
      <alignment horizontal="center" vertical="center" wrapText="1"/>
    </xf>
    <xf numFmtId="0" fontId="20" fillId="3" borderId="9" xfId="1" applyFont="1" applyFill="1" applyBorder="1" applyAlignment="1" applyProtection="1">
      <alignment horizontal="center" vertical="center" wrapText="1"/>
    </xf>
    <xf numFmtId="0" fontId="20" fillId="0" borderId="30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42" xfId="1" applyFont="1" applyFill="1" applyBorder="1" applyAlignment="1" applyProtection="1">
      <alignment horizontal="center" vertical="center" wrapText="1"/>
    </xf>
    <xf numFmtId="0" fontId="20" fillId="0" borderId="59" xfId="1" applyFont="1" applyFill="1" applyBorder="1" applyAlignment="1" applyProtection="1">
      <alignment horizontal="center" vertical="center" wrapText="1"/>
    </xf>
    <xf numFmtId="0" fontId="20" fillId="0" borderId="33" xfId="1" applyFont="1" applyFill="1" applyBorder="1" applyAlignment="1" applyProtection="1">
      <alignment horizontal="center" vertical="center" wrapText="1"/>
    </xf>
    <xf numFmtId="4" fontId="20" fillId="3" borderId="10" xfId="1" applyNumberFormat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14" fontId="4" fillId="3" borderId="10" xfId="1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16" fillId="3" borderId="10" xfId="1" applyNumberFormat="1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16" fillId="3" borderId="10" xfId="1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2" fillId="0" borderId="57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5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6" xfId="0" applyFont="1" applyBorder="1"/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6" fillId="4" borderId="48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0" fontId="13" fillId="5" borderId="28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13" fillId="5" borderId="29" xfId="0" applyFont="1" applyFill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20" fillId="0" borderId="17" xfId="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20" fillId="0" borderId="9" xfId="1" applyNumberFormat="1" applyFont="1" applyFill="1" applyBorder="1" applyAlignment="1" applyProtection="1">
      <alignment horizontal="center" vertical="top" wrapText="1"/>
    </xf>
    <xf numFmtId="0" fontId="20" fillId="0" borderId="17" xfId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9900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pt.ro/img/files/2018-2019/cercetare/ppr/Proiect_RO-CN-SINS.pps" TargetMode="External"/><Relationship Id="rId18" Type="http://schemas.openxmlformats.org/officeDocument/2006/relationships/hyperlink" Target="https://sites.google.com/site/eipmacrote2016/home" TargetMode="External"/><Relationship Id="rId26" Type="http://schemas.openxmlformats.org/officeDocument/2006/relationships/hyperlink" Target="mailto:rares.halbac-cotoara-zamfir@upt.ro" TargetMode="External"/><Relationship Id="rId39" Type="http://schemas.openxmlformats.org/officeDocument/2006/relationships/hyperlink" Target="mailto:florea.dinu@upt.ro" TargetMode="External"/><Relationship Id="rId21" Type="http://schemas.openxmlformats.org/officeDocument/2006/relationships/hyperlink" Target="mailto:alexandra-iulia.stinean@aut.upt.ro" TargetMode="External"/><Relationship Id="rId34" Type="http://schemas.openxmlformats.org/officeDocument/2006/relationships/hyperlink" Target="mailto:ioan.both@upt.ro" TargetMode="External"/><Relationship Id="rId42" Type="http://schemas.openxmlformats.org/officeDocument/2006/relationships/hyperlink" Target="mailto:corneliu.craciunescu@upt.ro" TargetMode="External"/><Relationship Id="rId47" Type="http://schemas.openxmlformats.org/officeDocument/2006/relationships/hyperlink" Target="mailto:gheorghe.tigan@upt.ro" TargetMode="External"/><Relationship Id="rId50" Type="http://schemas.openxmlformats.org/officeDocument/2006/relationships/hyperlink" Target="mailto:aldo.de-sabata@upt.ro" TargetMode="External"/><Relationship Id="rId55" Type="http://schemas.openxmlformats.org/officeDocument/2006/relationships/hyperlink" Target="mailto:alina.mazilescu@upt.ro" TargetMode="External"/><Relationship Id="rId7" Type="http://schemas.openxmlformats.org/officeDocument/2006/relationships/hyperlink" Target="http://www.fih.upt.ro/dswig/" TargetMode="External"/><Relationship Id="rId12" Type="http://schemas.openxmlformats.org/officeDocument/2006/relationships/hyperlink" Target="http://www.icer.ro/cercetare/proiecte-de-cercetare/cia-clim" TargetMode="External"/><Relationship Id="rId17" Type="http://schemas.openxmlformats.org/officeDocument/2006/relationships/hyperlink" Target="http://sustenvpro.dimm.tuiasi.ro/" TargetMode="External"/><Relationship Id="rId25" Type="http://schemas.openxmlformats.org/officeDocument/2006/relationships/hyperlink" Target="mailto:sorin.herban@upt.ro" TargetMode="External"/><Relationship Id="rId33" Type="http://schemas.openxmlformats.org/officeDocument/2006/relationships/hyperlink" Target="mailto:ioan.both@upt.ro" TargetMode="External"/><Relationship Id="rId38" Type="http://schemas.openxmlformats.org/officeDocument/2006/relationships/hyperlink" Target="mailto:calin.neagu@upt.ro" TargetMode="External"/><Relationship Id="rId46" Type="http://schemas.openxmlformats.org/officeDocument/2006/relationships/hyperlink" Target="mailto:larisa.ivascu@upt.ro" TargetMode="External"/><Relationship Id="rId59" Type="http://schemas.openxmlformats.org/officeDocument/2006/relationships/hyperlink" Target="mailto:viorel.ungureanu@upt.ro" TargetMode="External"/><Relationship Id="rId2" Type="http://schemas.openxmlformats.org/officeDocument/2006/relationships/hyperlink" Target="http://www.aut.upt.ro/~pal-stefan.murvay/projects/SEVEN/publications.html" TargetMode="External"/><Relationship Id="rId16" Type="http://schemas.openxmlformats.org/officeDocument/2006/relationships/hyperlink" Target="https://www.ct.upt.ro/centre/ict/agriteld_en.htm" TargetMode="External"/><Relationship Id="rId20" Type="http://schemas.openxmlformats.org/officeDocument/2006/relationships/hyperlink" Target="mailto:stefan.murvay@upt.ro" TargetMode="External"/><Relationship Id="rId29" Type="http://schemas.openxmlformats.org/officeDocument/2006/relationships/hyperlink" Target="mailto:sorin.herban@upt.ro" TargetMode="External"/><Relationship Id="rId41" Type="http://schemas.openxmlformats.org/officeDocument/2006/relationships/hyperlink" Target="mailto:cristina.halbac@upt.ro" TargetMode="External"/><Relationship Id="rId54" Type="http://schemas.openxmlformats.org/officeDocument/2006/relationships/hyperlink" Target="mailto:viorel.ungureanu@upt.ro" TargetMode="External"/><Relationship Id="rId1" Type="http://schemas.openxmlformats.org/officeDocument/2006/relationships/hyperlink" Target="http://www.aut.upt.ro/~bgroza/projects/presence/index.html" TargetMode="External"/><Relationship Id="rId6" Type="http://schemas.openxmlformats.org/officeDocument/2006/relationships/hyperlink" Target="http://www.upt.ro/Informatii_UPT_904_ro.html" TargetMode="External"/><Relationship Id="rId11" Type="http://schemas.openxmlformats.org/officeDocument/2006/relationships/hyperlink" Target="http://www.mec.upt.ro/rezi/fiber/" TargetMode="External"/><Relationship Id="rId24" Type="http://schemas.openxmlformats.org/officeDocument/2006/relationships/hyperlink" Target="mailto:alexandru.topirceanu@upt.ro" TargetMode="External"/><Relationship Id="rId32" Type="http://schemas.openxmlformats.org/officeDocument/2006/relationships/hyperlink" Target="mailto:adriana.chesoan@upt.ro" TargetMode="External"/><Relationship Id="rId37" Type="http://schemas.openxmlformats.org/officeDocument/2006/relationships/hyperlink" Target="mailto:adriana.chesoan@upt.ro" TargetMode="External"/><Relationship Id="rId40" Type="http://schemas.openxmlformats.org/officeDocument/2006/relationships/hyperlink" Target="mailto:cristina.halbac@upt.ro" TargetMode="External"/><Relationship Id="rId45" Type="http://schemas.openxmlformats.org/officeDocument/2006/relationships/hyperlink" Target="mailto:claudiu.albulescu@upt.ro" TargetMode="External"/><Relationship Id="rId53" Type="http://schemas.openxmlformats.org/officeDocument/2006/relationships/hyperlink" Target="mailto:alin.totorean@upt.ro" TargetMode="External"/><Relationship Id="rId58" Type="http://schemas.openxmlformats.org/officeDocument/2006/relationships/hyperlink" Target="mailto:viorel.ungureanu@upt.ro" TargetMode="External"/><Relationship Id="rId5" Type="http://schemas.openxmlformats.org/officeDocument/2006/relationships/hyperlink" Target="http://staff.cs.upt.ro/~alext/projects/impress/site/" TargetMode="External"/><Relationship Id="rId15" Type="http://schemas.openxmlformats.org/officeDocument/2006/relationships/hyperlink" Target="http://www.emclab.ro/carsafe/" TargetMode="External"/><Relationship Id="rId23" Type="http://schemas.openxmlformats.org/officeDocument/2006/relationships/hyperlink" Target="mailto:nicolina.pop@upt.ro" TargetMode="External"/><Relationship Id="rId28" Type="http://schemas.openxmlformats.org/officeDocument/2006/relationships/hyperlink" Target="mailto:adrian.ciutina@upt.ro" TargetMode="External"/><Relationship Id="rId36" Type="http://schemas.openxmlformats.org/officeDocument/2006/relationships/hyperlink" Target="mailto:adriana.chesoan@upt.ro" TargetMode="External"/><Relationship Id="rId49" Type="http://schemas.openxmlformats.org/officeDocument/2006/relationships/hyperlink" Target="mailto:aldo.de-sabata@upt.ro" TargetMode="External"/><Relationship Id="rId57" Type="http://schemas.openxmlformats.org/officeDocument/2006/relationships/hyperlink" Target="mailto:liviu.cadariu-brailoiu@upt.ro" TargetMode="External"/><Relationship Id="rId10" Type="http://schemas.openxmlformats.org/officeDocument/2006/relationships/hyperlink" Target="http://www.dserban.com/PD13-2018/" TargetMode="External"/><Relationship Id="rId19" Type="http://schemas.openxmlformats.org/officeDocument/2006/relationships/hyperlink" Target="mailto:bogdan.groza@upt.ro" TargetMode="External"/><Relationship Id="rId31" Type="http://schemas.openxmlformats.org/officeDocument/2006/relationships/hyperlink" Target="mailto:florica.manea@upt.ro" TargetMode="External"/><Relationship Id="rId44" Type="http://schemas.openxmlformats.org/officeDocument/2006/relationships/hyperlink" Target="mailto:sorin.deaconu@fih.upt.ro" TargetMode="External"/><Relationship Id="rId52" Type="http://schemas.openxmlformats.org/officeDocument/2006/relationships/hyperlink" Target="mailto:dan.serban@upt.ro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davidradu.wixsite.com/nicos" TargetMode="External"/><Relationship Id="rId9" Type="http://schemas.openxmlformats.org/officeDocument/2006/relationships/hyperlink" Target="https://www.ct.upt.ro/centre/reco/wir-stab-01_ro.htm" TargetMode="External"/><Relationship Id="rId14" Type="http://schemas.openxmlformats.org/officeDocument/2006/relationships/hyperlink" Target="https://www.ct.upt.ro/centre/cemsig/arnis_ro.htm" TargetMode="External"/><Relationship Id="rId22" Type="http://schemas.openxmlformats.org/officeDocument/2006/relationships/hyperlink" Target="mailto:davidradu@gmail.com" TargetMode="External"/><Relationship Id="rId27" Type="http://schemas.openxmlformats.org/officeDocument/2006/relationships/hyperlink" Target="mailto:beatrice.vilceanu@upt.ro" TargetMode="External"/><Relationship Id="rId30" Type="http://schemas.openxmlformats.org/officeDocument/2006/relationships/hyperlink" Target="mailto:cornelia.pacurariu@upt.ro" TargetMode="External"/><Relationship Id="rId35" Type="http://schemas.openxmlformats.org/officeDocument/2006/relationships/hyperlink" Target="mailto:aurel.stratan@upt.ro" TargetMode="External"/><Relationship Id="rId43" Type="http://schemas.openxmlformats.org/officeDocument/2006/relationships/hyperlink" Target="mailto:dragos.utu@upt.ro" TargetMode="External"/><Relationship Id="rId48" Type="http://schemas.openxmlformats.org/officeDocument/2006/relationships/hyperlink" Target="mailto:wachter_reinhold@yahoo.com" TargetMode="External"/><Relationship Id="rId56" Type="http://schemas.openxmlformats.org/officeDocument/2006/relationships/hyperlink" Target="mailto:liviu.cadariu-brailoiu@upt.ro" TargetMode="External"/><Relationship Id="rId8" Type="http://schemas.openxmlformats.org/officeDocument/2006/relationships/hyperlink" Target="http://performtech.integraldesign.biz/" TargetMode="External"/><Relationship Id="rId51" Type="http://schemas.openxmlformats.org/officeDocument/2006/relationships/hyperlink" Target="mailto:dan.serban@upt.ro" TargetMode="External"/><Relationship Id="rId3" Type="http://schemas.openxmlformats.org/officeDocument/2006/relationships/hyperlink" Target="https://szedlak-stinean.wixsite.com/nobsme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Normal="100" workbookViewId="0">
      <pane ySplit="8" topLeftCell="A57" activePane="bottomLeft" state="frozen"/>
      <selection pane="bottomLeft" activeCell="N62" sqref="N62"/>
    </sheetView>
  </sheetViews>
  <sheetFormatPr defaultRowHeight="14.25" x14ac:dyDescent="0.2"/>
  <cols>
    <col min="1" max="1" width="4.28515625" style="22" customWidth="1"/>
    <col min="2" max="2" width="7.140625" style="22" customWidth="1"/>
    <col min="3" max="3" width="19.85546875" style="22" customWidth="1"/>
    <col min="4" max="4" width="12" style="22" customWidth="1"/>
    <col min="5" max="5" width="11.85546875" style="22" customWidth="1"/>
    <col min="6" max="6" width="12.85546875" style="22" customWidth="1"/>
    <col min="7" max="7" width="12.140625" style="22" customWidth="1"/>
    <col min="8" max="8" width="23.42578125" style="22" customWidth="1"/>
    <col min="9" max="10" width="13.42578125" style="12" customWidth="1"/>
    <col min="11" max="11" width="13.85546875" style="12" customWidth="1"/>
    <col min="12" max="12" width="13" style="2" customWidth="1"/>
    <col min="13" max="13" width="14.42578125" style="22" customWidth="1"/>
    <col min="14" max="16384" width="9.140625" style="22"/>
  </cols>
  <sheetData>
    <row r="1" spans="1:13" s="21" customFormat="1" ht="24" customHeight="1" x14ac:dyDescent="0.2">
      <c r="A1" s="227" t="s">
        <v>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s="21" customFormat="1" ht="25.5" customHeight="1" x14ac:dyDescent="0.2">
      <c r="A2" s="229" t="s">
        <v>238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s="21" customFormat="1" ht="21" customHeight="1" x14ac:dyDescent="0.2">
      <c r="A3" s="231" t="s">
        <v>115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15" thickBot="1" x14ac:dyDescent="0.25"/>
    <row r="5" spans="1:13" s="23" customFormat="1" ht="19.5" customHeight="1" x14ac:dyDescent="0.2">
      <c r="A5" s="232" t="s">
        <v>15</v>
      </c>
      <c r="B5" s="235" t="s">
        <v>237</v>
      </c>
      <c r="C5" s="238" t="s">
        <v>0</v>
      </c>
      <c r="D5" s="238" t="s">
        <v>1</v>
      </c>
      <c r="E5" s="238" t="s">
        <v>2</v>
      </c>
      <c r="F5" s="235" t="s">
        <v>3</v>
      </c>
      <c r="G5" s="235" t="s">
        <v>10</v>
      </c>
      <c r="H5" s="235" t="s">
        <v>39</v>
      </c>
      <c r="I5" s="235" t="s">
        <v>4</v>
      </c>
      <c r="J5" s="235" t="s">
        <v>186</v>
      </c>
      <c r="K5" s="235" t="s">
        <v>243</v>
      </c>
      <c r="L5" s="235" t="s">
        <v>272</v>
      </c>
      <c r="M5" s="247" t="s">
        <v>116</v>
      </c>
    </row>
    <row r="6" spans="1:13" s="23" customFormat="1" ht="19.5" customHeight="1" x14ac:dyDescent="0.2">
      <c r="A6" s="233"/>
      <c r="B6" s="236"/>
      <c r="C6" s="239"/>
      <c r="D6" s="241"/>
      <c r="E6" s="239"/>
      <c r="F6" s="243"/>
      <c r="G6" s="245"/>
      <c r="H6" s="243"/>
      <c r="I6" s="245"/>
      <c r="J6" s="245"/>
      <c r="K6" s="245"/>
      <c r="L6" s="243"/>
      <c r="M6" s="248"/>
    </row>
    <row r="7" spans="1:13" s="23" customFormat="1" ht="19.5" customHeight="1" thickBot="1" x14ac:dyDescent="0.25">
      <c r="A7" s="234"/>
      <c r="B7" s="237"/>
      <c r="C7" s="240"/>
      <c r="D7" s="242"/>
      <c r="E7" s="240"/>
      <c r="F7" s="244"/>
      <c r="G7" s="246"/>
      <c r="H7" s="244"/>
      <c r="I7" s="246"/>
      <c r="J7" s="246"/>
      <c r="K7" s="246"/>
      <c r="L7" s="244"/>
      <c r="M7" s="249"/>
    </row>
    <row r="8" spans="1:13" s="23" customFormat="1" ht="13.5" thickBot="1" x14ac:dyDescent="0.25">
      <c r="A8" s="24">
        <v>0</v>
      </c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/>
      <c r="K8" s="25">
        <v>9</v>
      </c>
      <c r="L8" s="25">
        <v>10</v>
      </c>
      <c r="M8" s="33">
        <v>11</v>
      </c>
    </row>
    <row r="9" spans="1:13" s="2" customFormat="1" ht="78.75" x14ac:dyDescent="0.2">
      <c r="A9" s="43">
        <v>1</v>
      </c>
      <c r="B9" s="213" t="s">
        <v>32</v>
      </c>
      <c r="C9" s="65" t="s">
        <v>93</v>
      </c>
      <c r="D9" s="17" t="s">
        <v>9</v>
      </c>
      <c r="E9" s="17" t="s">
        <v>40</v>
      </c>
      <c r="F9" s="113" t="s">
        <v>75</v>
      </c>
      <c r="G9" s="113" t="s">
        <v>43</v>
      </c>
      <c r="H9" s="114" t="s">
        <v>44</v>
      </c>
      <c r="I9" s="115" t="s">
        <v>56</v>
      </c>
      <c r="J9" s="139" t="s">
        <v>127</v>
      </c>
      <c r="K9" s="140" t="s">
        <v>118</v>
      </c>
      <c r="L9" s="178" t="s">
        <v>45</v>
      </c>
      <c r="M9" s="141">
        <v>225000</v>
      </c>
    </row>
    <row r="10" spans="1:13" s="2" customFormat="1" ht="57" customHeight="1" x14ac:dyDescent="0.2">
      <c r="A10" s="42">
        <v>2</v>
      </c>
      <c r="B10" s="214"/>
      <c r="C10" s="67" t="s">
        <v>94</v>
      </c>
      <c r="D10" s="7" t="s">
        <v>9</v>
      </c>
      <c r="E10" s="7" t="s">
        <v>40</v>
      </c>
      <c r="F10" s="69" t="s">
        <v>74</v>
      </c>
      <c r="G10" s="70" t="s">
        <v>53</v>
      </c>
      <c r="H10" s="71" t="s">
        <v>55</v>
      </c>
      <c r="I10" s="72" t="s">
        <v>56</v>
      </c>
      <c r="J10" s="84" t="s">
        <v>128</v>
      </c>
      <c r="K10" s="54" t="s">
        <v>118</v>
      </c>
      <c r="L10" s="179" t="s">
        <v>54</v>
      </c>
      <c r="M10" s="38">
        <v>111197</v>
      </c>
    </row>
    <row r="11" spans="1:13" s="2" customFormat="1" ht="57" customHeight="1" x14ac:dyDescent="0.2">
      <c r="A11" s="36">
        <v>3</v>
      </c>
      <c r="B11" s="214"/>
      <c r="C11" s="66" t="s">
        <v>94</v>
      </c>
      <c r="D11" s="3" t="s">
        <v>9</v>
      </c>
      <c r="E11" s="3" t="s">
        <v>40</v>
      </c>
      <c r="F11" s="4" t="s">
        <v>101</v>
      </c>
      <c r="G11" s="4" t="s">
        <v>102</v>
      </c>
      <c r="H11" s="5" t="s">
        <v>103</v>
      </c>
      <c r="I11" s="32" t="s">
        <v>13</v>
      </c>
      <c r="J11" s="85" t="s">
        <v>129</v>
      </c>
      <c r="K11" s="50" t="s">
        <v>118</v>
      </c>
      <c r="L11" s="180" t="s">
        <v>104</v>
      </c>
      <c r="M11" s="38">
        <v>83643.48</v>
      </c>
    </row>
    <row r="12" spans="1:13" s="2" customFormat="1" ht="57" customHeight="1" thickBot="1" x14ac:dyDescent="0.25">
      <c r="A12" s="39">
        <v>4</v>
      </c>
      <c r="B12" s="215"/>
      <c r="C12" s="68" t="s">
        <v>94</v>
      </c>
      <c r="D12" s="9" t="s">
        <v>9</v>
      </c>
      <c r="E12" s="73" t="s">
        <v>40</v>
      </c>
      <c r="F12" s="74" t="s">
        <v>105</v>
      </c>
      <c r="G12" s="75" t="s">
        <v>106</v>
      </c>
      <c r="H12" s="76" t="s">
        <v>107</v>
      </c>
      <c r="I12" s="82" t="s">
        <v>13</v>
      </c>
      <c r="J12" s="86" t="s">
        <v>130</v>
      </c>
      <c r="K12" s="77" t="s">
        <v>118</v>
      </c>
      <c r="L12" s="181" t="s">
        <v>108</v>
      </c>
      <c r="M12" s="40">
        <v>110815</v>
      </c>
    </row>
    <row r="13" spans="1:13" s="2" customFormat="1" ht="15.75" customHeight="1" thickBot="1" x14ac:dyDescent="0.25">
      <c r="A13" s="250" t="s">
        <v>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51"/>
      <c r="M13" s="142">
        <f>M9+M10+M11+M12</f>
        <v>530655.48</v>
      </c>
    </row>
    <row r="14" spans="1:13" s="2" customFormat="1" ht="79.5" thickBot="1" x14ac:dyDescent="0.25">
      <c r="A14" s="34">
        <v>5</v>
      </c>
      <c r="B14" s="143" t="s">
        <v>225</v>
      </c>
      <c r="C14" s="78" t="s">
        <v>173</v>
      </c>
      <c r="D14" s="8" t="s">
        <v>9</v>
      </c>
      <c r="E14" s="8">
        <v>2019</v>
      </c>
      <c r="F14" s="144" t="s">
        <v>263</v>
      </c>
      <c r="G14" s="145" t="s">
        <v>227</v>
      </c>
      <c r="H14" s="155" t="s">
        <v>236</v>
      </c>
      <c r="I14" s="145" t="s">
        <v>228</v>
      </c>
      <c r="J14" s="146"/>
      <c r="K14" s="147" t="s">
        <v>229</v>
      </c>
      <c r="L14" s="182" t="s">
        <v>230</v>
      </c>
      <c r="M14" s="35">
        <v>4151</v>
      </c>
    </row>
    <row r="15" spans="1:13" s="2" customFormat="1" ht="13.5" thickBot="1" x14ac:dyDescent="0.25">
      <c r="A15" s="250" t="s">
        <v>226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51"/>
      <c r="M15" s="148">
        <f>M14</f>
        <v>4151</v>
      </c>
    </row>
    <row r="16" spans="1:13" s="2" customFormat="1" ht="57" thickBot="1" x14ac:dyDescent="0.25">
      <c r="A16" s="36">
        <v>6</v>
      </c>
      <c r="B16" s="134" t="s">
        <v>33</v>
      </c>
      <c r="C16" s="66" t="s">
        <v>52</v>
      </c>
      <c r="D16" s="3" t="s">
        <v>9</v>
      </c>
      <c r="E16" s="3" t="s">
        <v>57</v>
      </c>
      <c r="F16" s="26" t="s">
        <v>76</v>
      </c>
      <c r="G16" s="27" t="s">
        <v>58</v>
      </c>
      <c r="H16" s="16" t="s">
        <v>59</v>
      </c>
      <c r="I16" s="32" t="s">
        <v>56</v>
      </c>
      <c r="J16" s="87" t="s">
        <v>131</v>
      </c>
      <c r="K16" s="49" t="s">
        <v>119</v>
      </c>
      <c r="L16" s="183" t="s">
        <v>60</v>
      </c>
      <c r="M16" s="129">
        <v>99277</v>
      </c>
    </row>
    <row r="17" spans="1:13" s="2" customFormat="1" ht="13.5" thickBot="1" x14ac:dyDescent="0.25">
      <c r="A17" s="206" t="s">
        <v>18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9"/>
      <c r="M17" s="37">
        <f>M16</f>
        <v>99277</v>
      </c>
    </row>
    <row r="18" spans="1:13" s="2" customFormat="1" ht="56.25" x14ac:dyDescent="0.2">
      <c r="A18" s="43">
        <v>7</v>
      </c>
      <c r="B18" s="261" t="s">
        <v>84</v>
      </c>
      <c r="C18" s="79" t="s">
        <v>91</v>
      </c>
      <c r="D18" s="59" t="s">
        <v>9</v>
      </c>
      <c r="E18" s="59" t="s">
        <v>57</v>
      </c>
      <c r="F18" s="60" t="s">
        <v>98</v>
      </c>
      <c r="G18" s="60" t="s">
        <v>99</v>
      </c>
      <c r="H18" s="117" t="s">
        <v>206</v>
      </c>
      <c r="I18" s="118" t="s">
        <v>207</v>
      </c>
      <c r="J18" s="119" t="s">
        <v>132</v>
      </c>
      <c r="K18" s="120">
        <v>43830</v>
      </c>
      <c r="L18" s="184" t="s">
        <v>85</v>
      </c>
      <c r="M18" s="121">
        <v>50000</v>
      </c>
    </row>
    <row r="19" spans="1:13" s="2" customFormat="1" ht="67.5" x14ac:dyDescent="0.2">
      <c r="A19" s="36">
        <v>8</v>
      </c>
      <c r="B19" s="262"/>
      <c r="C19" s="66" t="s">
        <v>182</v>
      </c>
      <c r="D19" s="3" t="s">
        <v>9</v>
      </c>
      <c r="E19" s="3">
        <v>2019</v>
      </c>
      <c r="F19" s="27" t="s">
        <v>202</v>
      </c>
      <c r="G19" s="27" t="s">
        <v>195</v>
      </c>
      <c r="H19" s="127" t="s">
        <v>208</v>
      </c>
      <c r="I19" s="130" t="s">
        <v>13</v>
      </c>
      <c r="J19" s="123"/>
      <c r="K19" s="124">
        <v>43809</v>
      </c>
      <c r="L19" s="185" t="s">
        <v>194</v>
      </c>
      <c r="M19" s="38">
        <v>13934</v>
      </c>
    </row>
    <row r="20" spans="1:13" s="2" customFormat="1" ht="67.5" x14ac:dyDescent="0.2">
      <c r="A20" s="46">
        <v>9</v>
      </c>
      <c r="B20" s="262"/>
      <c r="C20" s="66" t="s">
        <v>182</v>
      </c>
      <c r="D20" s="1" t="s">
        <v>9</v>
      </c>
      <c r="E20" s="1">
        <v>2019</v>
      </c>
      <c r="F20" s="135" t="s">
        <v>219</v>
      </c>
      <c r="G20" s="27" t="s">
        <v>203</v>
      </c>
      <c r="H20" s="128" t="s">
        <v>209</v>
      </c>
      <c r="I20" s="130" t="s">
        <v>13</v>
      </c>
      <c r="J20" s="122"/>
      <c r="K20" s="52">
        <v>43749</v>
      </c>
      <c r="L20" s="186" t="s">
        <v>201</v>
      </c>
      <c r="M20" s="45">
        <v>13200</v>
      </c>
    </row>
    <row r="21" spans="1:13" s="2" customFormat="1" ht="67.5" x14ac:dyDescent="0.2">
      <c r="A21" s="46">
        <v>10</v>
      </c>
      <c r="B21" s="262"/>
      <c r="C21" s="175" t="s">
        <v>182</v>
      </c>
      <c r="D21" s="1" t="s">
        <v>9</v>
      </c>
      <c r="E21" s="1">
        <v>2019</v>
      </c>
      <c r="F21" s="176" t="s">
        <v>265</v>
      </c>
      <c r="G21" s="55" t="s">
        <v>257</v>
      </c>
      <c r="H21" s="166" t="s">
        <v>258</v>
      </c>
      <c r="I21" s="133" t="s">
        <v>13</v>
      </c>
      <c r="J21" s="157"/>
      <c r="K21" s="53">
        <v>43804</v>
      </c>
      <c r="L21" s="187" t="s">
        <v>268</v>
      </c>
      <c r="M21" s="38">
        <v>8179.53</v>
      </c>
    </row>
    <row r="22" spans="1:13" s="2" customFormat="1" ht="68.25" thickBot="1" x14ac:dyDescent="0.25">
      <c r="A22" s="46">
        <v>11</v>
      </c>
      <c r="B22" s="263"/>
      <c r="C22" s="175" t="s">
        <v>182</v>
      </c>
      <c r="D22" s="1" t="s">
        <v>9</v>
      </c>
      <c r="E22" s="1">
        <v>2019</v>
      </c>
      <c r="F22" s="135" t="s">
        <v>254</v>
      </c>
      <c r="G22" s="106" t="s">
        <v>255</v>
      </c>
      <c r="H22" s="174" t="s">
        <v>256</v>
      </c>
      <c r="I22" s="130" t="s">
        <v>13</v>
      </c>
      <c r="J22" s="122"/>
      <c r="K22" s="52">
        <v>43757</v>
      </c>
      <c r="L22" s="188" t="s">
        <v>85</v>
      </c>
      <c r="M22" s="45">
        <v>9900</v>
      </c>
    </row>
    <row r="23" spans="1:13" s="2" customFormat="1" ht="17.25" customHeight="1" thickBot="1" x14ac:dyDescent="0.25">
      <c r="A23" s="206" t="s">
        <v>83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9"/>
      <c r="M23" s="41">
        <f>M18+M19+M20+M21+M22</f>
        <v>95213.53</v>
      </c>
    </row>
    <row r="24" spans="1:13" s="6" customFormat="1" ht="73.5" customHeight="1" x14ac:dyDescent="0.2">
      <c r="A24" s="46">
        <v>12</v>
      </c>
      <c r="B24" s="213" t="s">
        <v>34</v>
      </c>
      <c r="C24" s="66" t="s">
        <v>89</v>
      </c>
      <c r="D24" s="3" t="s">
        <v>9</v>
      </c>
      <c r="E24" s="3" t="s">
        <v>26</v>
      </c>
      <c r="F24" s="55" t="s">
        <v>77</v>
      </c>
      <c r="G24" s="55" t="s">
        <v>29</v>
      </c>
      <c r="H24" s="56" t="s">
        <v>30</v>
      </c>
      <c r="I24" s="4" t="s">
        <v>14</v>
      </c>
      <c r="J24" s="88" t="s">
        <v>133</v>
      </c>
      <c r="K24" s="57" t="s">
        <v>118</v>
      </c>
      <c r="L24" s="189" t="s">
        <v>31</v>
      </c>
      <c r="M24" s="45">
        <v>349464</v>
      </c>
    </row>
    <row r="25" spans="1:13" s="6" customFormat="1" ht="68.25" thickBot="1" x14ac:dyDescent="0.25">
      <c r="A25" s="39">
        <v>13</v>
      </c>
      <c r="B25" s="215"/>
      <c r="C25" s="66" t="s">
        <v>92</v>
      </c>
      <c r="D25" s="1" t="s">
        <v>66</v>
      </c>
      <c r="E25" s="1" t="s">
        <v>40</v>
      </c>
      <c r="F25" s="14" t="s">
        <v>67</v>
      </c>
      <c r="G25" s="14" t="s">
        <v>68</v>
      </c>
      <c r="H25" s="15" t="s">
        <v>69</v>
      </c>
      <c r="I25" s="55" t="s">
        <v>24</v>
      </c>
      <c r="J25" s="138" t="s">
        <v>223</v>
      </c>
      <c r="K25" s="51" t="s">
        <v>120</v>
      </c>
      <c r="L25" s="180" t="s">
        <v>7</v>
      </c>
      <c r="M25" s="40">
        <v>214942</v>
      </c>
    </row>
    <row r="26" spans="1:13" s="2" customFormat="1" ht="15.75" customHeight="1" thickBot="1" x14ac:dyDescent="0.25">
      <c r="A26" s="206" t="s">
        <v>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9"/>
      <c r="M26" s="41">
        <f>M24+M25</f>
        <v>564406</v>
      </c>
    </row>
    <row r="27" spans="1:13" s="2" customFormat="1" ht="56.25" x14ac:dyDescent="0.2">
      <c r="A27" s="43">
        <v>14</v>
      </c>
      <c r="B27" s="213" t="s">
        <v>35</v>
      </c>
      <c r="C27" s="65" t="s">
        <v>52</v>
      </c>
      <c r="D27" s="17" t="s">
        <v>9</v>
      </c>
      <c r="E27" s="17" t="s">
        <v>40</v>
      </c>
      <c r="F27" s="113" t="s">
        <v>109</v>
      </c>
      <c r="G27" s="113" t="s">
        <v>110</v>
      </c>
      <c r="H27" s="114" t="s">
        <v>111</v>
      </c>
      <c r="I27" s="115" t="s">
        <v>13</v>
      </c>
      <c r="J27" s="116" t="s">
        <v>134</v>
      </c>
      <c r="K27" s="81">
        <v>43830</v>
      </c>
      <c r="L27" s="178" t="s">
        <v>112</v>
      </c>
      <c r="M27" s="44">
        <v>116250</v>
      </c>
    </row>
    <row r="28" spans="1:13" s="2" customFormat="1" ht="78.75" x14ac:dyDescent="0.2">
      <c r="A28" s="42">
        <v>15</v>
      </c>
      <c r="B28" s="214"/>
      <c r="C28" s="66" t="s">
        <v>173</v>
      </c>
      <c r="D28" s="3" t="s">
        <v>9</v>
      </c>
      <c r="E28" s="3">
        <v>2019</v>
      </c>
      <c r="F28" s="4" t="s">
        <v>177</v>
      </c>
      <c r="G28" s="4" t="s">
        <v>174</v>
      </c>
      <c r="H28" s="125" t="s">
        <v>176</v>
      </c>
      <c r="I28" s="32" t="s">
        <v>14</v>
      </c>
      <c r="J28" s="126"/>
      <c r="K28" s="53">
        <v>43763</v>
      </c>
      <c r="L28" s="180" t="s">
        <v>175</v>
      </c>
      <c r="M28" s="38">
        <v>4300</v>
      </c>
    </row>
    <row r="29" spans="1:13" s="2" customFormat="1" ht="67.5" x14ac:dyDescent="0.2">
      <c r="A29" s="36">
        <v>16</v>
      </c>
      <c r="B29" s="214"/>
      <c r="C29" s="66" t="s">
        <v>182</v>
      </c>
      <c r="D29" s="3" t="s">
        <v>9</v>
      </c>
      <c r="E29" s="3">
        <v>2019</v>
      </c>
      <c r="F29" s="136" t="s">
        <v>222</v>
      </c>
      <c r="G29" s="4" t="s">
        <v>204</v>
      </c>
      <c r="H29" s="131" t="s">
        <v>210</v>
      </c>
      <c r="I29" s="133" t="s">
        <v>13</v>
      </c>
      <c r="J29" s="126"/>
      <c r="K29" s="137">
        <v>43731</v>
      </c>
      <c r="L29" s="180" t="s">
        <v>175</v>
      </c>
      <c r="M29" s="38">
        <v>18930</v>
      </c>
    </row>
    <row r="30" spans="1:13" s="2" customFormat="1" ht="67.5" x14ac:dyDescent="0.2">
      <c r="A30" s="36">
        <v>17</v>
      </c>
      <c r="B30" s="214"/>
      <c r="C30" s="66" t="s">
        <v>182</v>
      </c>
      <c r="D30" s="3" t="s">
        <v>9</v>
      </c>
      <c r="E30" s="3">
        <v>2019</v>
      </c>
      <c r="F30" s="136" t="s">
        <v>183</v>
      </c>
      <c r="G30" s="4" t="s">
        <v>184</v>
      </c>
      <c r="H30" s="132" t="s">
        <v>211</v>
      </c>
      <c r="I30" s="133" t="s">
        <v>13</v>
      </c>
      <c r="J30" s="126"/>
      <c r="K30" s="53">
        <v>43731</v>
      </c>
      <c r="L30" s="180" t="s">
        <v>185</v>
      </c>
      <c r="M30" s="38">
        <v>9020</v>
      </c>
    </row>
    <row r="31" spans="1:13" s="2" customFormat="1" ht="67.5" x14ac:dyDescent="0.2">
      <c r="A31" s="36">
        <v>18</v>
      </c>
      <c r="B31" s="214"/>
      <c r="C31" s="66" t="s">
        <v>182</v>
      </c>
      <c r="D31" s="3" t="s">
        <v>9</v>
      </c>
      <c r="E31" s="3">
        <v>2019</v>
      </c>
      <c r="F31" s="4" t="s">
        <v>187</v>
      </c>
      <c r="G31" s="4" t="s">
        <v>188</v>
      </c>
      <c r="H31" s="131" t="s">
        <v>212</v>
      </c>
      <c r="I31" s="133" t="s">
        <v>13</v>
      </c>
      <c r="J31" s="126"/>
      <c r="K31" s="53">
        <v>43731</v>
      </c>
      <c r="L31" s="180" t="s">
        <v>112</v>
      </c>
      <c r="M31" s="38">
        <v>5100</v>
      </c>
    </row>
    <row r="32" spans="1:13" s="2" customFormat="1" ht="67.5" x14ac:dyDescent="0.2">
      <c r="A32" s="36">
        <v>19</v>
      </c>
      <c r="B32" s="214"/>
      <c r="C32" s="66" t="s">
        <v>182</v>
      </c>
      <c r="D32" s="3" t="s">
        <v>9</v>
      </c>
      <c r="E32" s="3">
        <v>2019</v>
      </c>
      <c r="F32" s="4" t="s">
        <v>191</v>
      </c>
      <c r="G32" s="4" t="s">
        <v>189</v>
      </c>
      <c r="H32" s="131" t="s">
        <v>213</v>
      </c>
      <c r="I32" s="133" t="s">
        <v>13</v>
      </c>
      <c r="J32" s="126"/>
      <c r="K32" s="53">
        <v>43738</v>
      </c>
      <c r="L32" s="180" t="s">
        <v>112</v>
      </c>
      <c r="M32" s="38">
        <v>8200</v>
      </c>
    </row>
    <row r="33" spans="1:13" s="2" customFormat="1" ht="67.5" x14ac:dyDescent="0.2">
      <c r="A33" s="36">
        <v>20</v>
      </c>
      <c r="B33" s="214"/>
      <c r="C33" s="66" t="s">
        <v>182</v>
      </c>
      <c r="D33" s="3" t="s">
        <v>9</v>
      </c>
      <c r="E33" s="3">
        <v>2019</v>
      </c>
      <c r="F33" s="4" t="s">
        <v>190</v>
      </c>
      <c r="G33" s="4" t="s">
        <v>192</v>
      </c>
      <c r="H33" s="131" t="s">
        <v>212</v>
      </c>
      <c r="I33" s="133" t="s">
        <v>13</v>
      </c>
      <c r="J33" s="157"/>
      <c r="K33" s="53">
        <v>43731</v>
      </c>
      <c r="L33" s="180" t="s">
        <v>193</v>
      </c>
      <c r="M33" s="38">
        <v>5100</v>
      </c>
    </row>
    <row r="34" spans="1:13" s="2" customFormat="1" ht="68.25" thickBot="1" x14ac:dyDescent="0.25">
      <c r="A34" s="36">
        <v>21</v>
      </c>
      <c r="B34" s="215"/>
      <c r="C34" s="66" t="s">
        <v>182</v>
      </c>
      <c r="D34" s="3" t="s">
        <v>9</v>
      </c>
      <c r="E34" s="3">
        <v>2019</v>
      </c>
      <c r="F34" s="4" t="s">
        <v>240</v>
      </c>
      <c r="G34" s="55" t="s">
        <v>241</v>
      </c>
      <c r="H34" s="131" t="s">
        <v>242</v>
      </c>
      <c r="I34" s="133" t="s">
        <v>13</v>
      </c>
      <c r="J34" s="157"/>
      <c r="K34" s="53">
        <v>43809</v>
      </c>
      <c r="L34" s="180" t="s">
        <v>244</v>
      </c>
      <c r="M34" s="38">
        <v>16321</v>
      </c>
    </row>
    <row r="35" spans="1:13" s="2" customFormat="1" ht="13.5" thickBot="1" x14ac:dyDescent="0.25">
      <c r="A35" s="206" t="s">
        <v>19</v>
      </c>
      <c r="B35" s="207"/>
      <c r="C35" s="208"/>
      <c r="D35" s="208"/>
      <c r="E35" s="208"/>
      <c r="F35" s="208"/>
      <c r="G35" s="208"/>
      <c r="H35" s="208"/>
      <c r="I35" s="208"/>
      <c r="J35" s="208"/>
      <c r="K35" s="208"/>
      <c r="L35" s="209"/>
      <c r="M35" s="41">
        <f>M27+M28+M29+M30+M31+M32+M33+M34</f>
        <v>183221</v>
      </c>
    </row>
    <row r="36" spans="1:13" s="2" customFormat="1" ht="67.5" x14ac:dyDescent="0.2">
      <c r="A36" s="43">
        <v>22</v>
      </c>
      <c r="B36" s="222" t="s">
        <v>199</v>
      </c>
      <c r="C36" s="65" t="s">
        <v>182</v>
      </c>
      <c r="D36" s="17" t="s">
        <v>9</v>
      </c>
      <c r="E36" s="17">
        <v>2019</v>
      </c>
      <c r="F36" s="28" t="s">
        <v>200</v>
      </c>
      <c r="G36" s="20" t="s">
        <v>198</v>
      </c>
      <c r="H36" s="172" t="s">
        <v>208</v>
      </c>
      <c r="I36" s="170" t="s">
        <v>13</v>
      </c>
      <c r="J36" s="170"/>
      <c r="K36" s="171">
        <v>43809</v>
      </c>
      <c r="L36" s="190" t="s">
        <v>196</v>
      </c>
      <c r="M36" s="44">
        <v>13934</v>
      </c>
    </row>
    <row r="37" spans="1:13" s="2" customFormat="1" ht="68.25" thickBot="1" x14ac:dyDescent="0.25">
      <c r="A37" s="39">
        <v>23</v>
      </c>
      <c r="B37" s="223"/>
      <c r="C37" s="68" t="s">
        <v>182</v>
      </c>
      <c r="D37" s="9" t="s">
        <v>9</v>
      </c>
      <c r="E37" s="9">
        <v>2019</v>
      </c>
      <c r="F37" s="167" t="s">
        <v>250</v>
      </c>
      <c r="G37" s="168" t="s">
        <v>251</v>
      </c>
      <c r="H37" s="131" t="s">
        <v>252</v>
      </c>
      <c r="I37" s="173" t="s">
        <v>253</v>
      </c>
      <c r="J37" s="169"/>
      <c r="K37" s="153">
        <v>43829</v>
      </c>
      <c r="L37" s="191" t="s">
        <v>196</v>
      </c>
      <c r="M37" s="40">
        <v>8066</v>
      </c>
    </row>
    <row r="38" spans="1:13" s="2" customFormat="1" ht="17.25" customHeight="1" thickBot="1" x14ac:dyDescent="0.25">
      <c r="A38" s="206" t="s">
        <v>197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9"/>
      <c r="M38" s="41">
        <f>M36+M37</f>
        <v>22000</v>
      </c>
    </row>
    <row r="39" spans="1:13" s="2" customFormat="1" ht="56.25" x14ac:dyDescent="0.2">
      <c r="A39" s="43">
        <v>24</v>
      </c>
      <c r="B39" s="213" t="s">
        <v>95</v>
      </c>
      <c r="C39" s="65" t="s">
        <v>91</v>
      </c>
      <c r="D39" s="17" t="s">
        <v>9</v>
      </c>
      <c r="E39" s="17" t="s">
        <v>57</v>
      </c>
      <c r="F39" s="28" t="s">
        <v>97</v>
      </c>
      <c r="G39" s="28" t="s">
        <v>96</v>
      </c>
      <c r="H39" s="20" t="s">
        <v>224</v>
      </c>
      <c r="I39" s="109" t="s">
        <v>215</v>
      </c>
      <c r="J39" s="110" t="s">
        <v>135</v>
      </c>
      <c r="K39" s="81">
        <v>43830</v>
      </c>
      <c r="L39" s="192" t="s">
        <v>214</v>
      </c>
      <c r="M39" s="44">
        <v>27233</v>
      </c>
    </row>
    <row r="40" spans="1:13" s="2" customFormat="1" ht="68.25" thickBot="1" x14ac:dyDescent="0.25">
      <c r="A40" s="46">
        <v>25</v>
      </c>
      <c r="B40" s="215"/>
      <c r="C40" s="80" t="s">
        <v>168</v>
      </c>
      <c r="D40" s="1" t="s">
        <v>9</v>
      </c>
      <c r="E40" s="1">
        <v>2019</v>
      </c>
      <c r="F40" s="106" t="s">
        <v>169</v>
      </c>
      <c r="G40" s="106" t="s">
        <v>170</v>
      </c>
      <c r="H40" s="16" t="s">
        <v>172</v>
      </c>
      <c r="I40" s="111" t="s">
        <v>14</v>
      </c>
      <c r="J40" s="107"/>
      <c r="K40" s="108">
        <v>43708</v>
      </c>
      <c r="L40" s="193" t="s">
        <v>171</v>
      </c>
      <c r="M40" s="45">
        <v>7000</v>
      </c>
    </row>
    <row r="41" spans="1:13" s="2" customFormat="1" ht="13.5" thickBot="1" x14ac:dyDescent="0.25">
      <c r="A41" s="206" t="s">
        <v>100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  <c r="M41" s="112">
        <f>M39+M40</f>
        <v>34233</v>
      </c>
    </row>
    <row r="42" spans="1:13" s="2" customFormat="1" ht="57" thickBot="1" x14ac:dyDescent="0.25">
      <c r="A42" s="43">
        <v>26</v>
      </c>
      <c r="B42" s="134" t="s">
        <v>239</v>
      </c>
      <c r="C42" s="65" t="s">
        <v>91</v>
      </c>
      <c r="D42" s="17" t="s">
        <v>9</v>
      </c>
      <c r="E42" s="17" t="s">
        <v>57</v>
      </c>
      <c r="F42" s="28" t="s">
        <v>88</v>
      </c>
      <c r="G42" s="28" t="s">
        <v>86</v>
      </c>
      <c r="H42" s="20" t="s">
        <v>87</v>
      </c>
      <c r="I42" s="90" t="s">
        <v>216</v>
      </c>
      <c r="J42" s="89" t="s">
        <v>136</v>
      </c>
      <c r="K42" s="81">
        <v>43830</v>
      </c>
      <c r="L42" s="192" t="s">
        <v>17</v>
      </c>
      <c r="M42" s="44">
        <v>39600</v>
      </c>
    </row>
    <row r="43" spans="1:13" s="2" customFormat="1" ht="13.5" thickBot="1" x14ac:dyDescent="0.25">
      <c r="A43" s="252" t="s">
        <v>16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4"/>
      <c r="M43" s="61">
        <f>M42</f>
        <v>39600</v>
      </c>
    </row>
    <row r="44" spans="1:13" s="2" customFormat="1" ht="78.75" x14ac:dyDescent="0.2">
      <c r="A44" s="43">
        <v>27</v>
      </c>
      <c r="B44" s="213" t="s">
        <v>47</v>
      </c>
      <c r="C44" s="65" t="s">
        <v>93</v>
      </c>
      <c r="D44" s="17" t="s">
        <v>9</v>
      </c>
      <c r="E44" s="17" t="s">
        <v>40</v>
      </c>
      <c r="F44" s="28" t="s">
        <v>78</v>
      </c>
      <c r="G44" s="161" t="s">
        <v>49</v>
      </c>
      <c r="H44" s="162" t="s">
        <v>48</v>
      </c>
      <c r="I44" s="163" t="s">
        <v>50</v>
      </c>
      <c r="J44" s="164" t="s">
        <v>137</v>
      </c>
      <c r="K44" s="165" t="s">
        <v>118</v>
      </c>
      <c r="L44" s="192" t="s">
        <v>51</v>
      </c>
      <c r="M44" s="44">
        <v>252000</v>
      </c>
    </row>
    <row r="45" spans="1:13" s="2" customFormat="1" ht="68.25" thickBot="1" x14ac:dyDescent="0.25">
      <c r="A45" s="42">
        <v>28</v>
      </c>
      <c r="B45" s="215"/>
      <c r="C45" s="68" t="s">
        <v>182</v>
      </c>
      <c r="D45" s="7" t="s">
        <v>9</v>
      </c>
      <c r="E45" s="7">
        <v>2019</v>
      </c>
      <c r="F45" s="158" t="s">
        <v>264</v>
      </c>
      <c r="G45" s="55" t="s">
        <v>246</v>
      </c>
      <c r="H45" s="166" t="s">
        <v>247</v>
      </c>
      <c r="I45" s="133" t="s">
        <v>13</v>
      </c>
      <c r="J45" s="159"/>
      <c r="K45" s="160" t="s">
        <v>248</v>
      </c>
      <c r="L45" s="194" t="s">
        <v>249</v>
      </c>
      <c r="M45" s="45">
        <v>10897.52</v>
      </c>
    </row>
    <row r="46" spans="1:13" s="2" customFormat="1" ht="12.75" x14ac:dyDescent="0.2">
      <c r="A46" s="252" t="s">
        <v>46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4"/>
      <c r="M46" s="61">
        <f>M44+M45</f>
        <v>262897.52</v>
      </c>
    </row>
    <row r="47" spans="1:13" s="2" customFormat="1" ht="76.5" customHeight="1" x14ac:dyDescent="0.2">
      <c r="A47" s="199">
        <v>29</v>
      </c>
      <c r="B47" s="200" t="s">
        <v>71</v>
      </c>
      <c r="C47" s="265" t="s">
        <v>121</v>
      </c>
      <c r="D47" s="199" t="s">
        <v>9</v>
      </c>
      <c r="E47" s="199" t="s">
        <v>40</v>
      </c>
      <c r="F47" s="201" t="s">
        <v>122</v>
      </c>
      <c r="G47" s="202" t="s">
        <v>245</v>
      </c>
      <c r="H47" s="266" t="s">
        <v>123</v>
      </c>
      <c r="I47" s="201" t="s">
        <v>124</v>
      </c>
      <c r="J47" s="203" t="s">
        <v>125</v>
      </c>
      <c r="K47" s="204">
        <v>43798</v>
      </c>
      <c r="L47" s="264" t="s">
        <v>126</v>
      </c>
      <c r="M47" s="198">
        <v>3200000</v>
      </c>
    </row>
    <row r="48" spans="1:13" s="2" customFormat="1" ht="56.25" customHeight="1" x14ac:dyDescent="0.2">
      <c r="A48" s="199"/>
      <c r="B48" s="200"/>
      <c r="C48" s="265"/>
      <c r="D48" s="199"/>
      <c r="E48" s="199"/>
      <c r="F48" s="201"/>
      <c r="G48" s="202"/>
      <c r="H48" s="266"/>
      <c r="I48" s="201"/>
      <c r="J48" s="203"/>
      <c r="K48" s="204"/>
      <c r="L48" s="267" t="s">
        <v>271</v>
      </c>
      <c r="M48" s="198"/>
    </row>
    <row r="49" spans="1:13" s="2" customFormat="1" ht="67.5" x14ac:dyDescent="0.2">
      <c r="A49" s="3">
        <v>30</v>
      </c>
      <c r="B49" s="200"/>
      <c r="C49" s="66" t="s">
        <v>182</v>
      </c>
      <c r="D49" s="3" t="s">
        <v>9</v>
      </c>
      <c r="E49" s="3">
        <v>2019</v>
      </c>
      <c r="F49" s="176" t="s">
        <v>266</v>
      </c>
      <c r="G49" s="4" t="s">
        <v>259</v>
      </c>
      <c r="H49" s="131" t="s">
        <v>260</v>
      </c>
      <c r="I49" s="173" t="s">
        <v>261</v>
      </c>
      <c r="J49" s="84"/>
      <c r="K49" s="50" t="s">
        <v>267</v>
      </c>
      <c r="L49" s="187" t="s">
        <v>262</v>
      </c>
      <c r="M49" s="177">
        <v>22000</v>
      </c>
    </row>
    <row r="50" spans="1:13" s="2" customFormat="1" ht="13.5" thickBot="1" x14ac:dyDescent="0.25">
      <c r="A50" s="250" t="s">
        <v>72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51"/>
      <c r="M50" s="37">
        <f>M47+M49</f>
        <v>3222000</v>
      </c>
    </row>
    <row r="51" spans="1:13" ht="80.25" customHeight="1" thickBot="1" x14ac:dyDescent="0.25">
      <c r="A51" s="36">
        <v>31</v>
      </c>
      <c r="B51" s="134" t="s">
        <v>36</v>
      </c>
      <c r="C51" s="66" t="s">
        <v>94</v>
      </c>
      <c r="D51" s="3" t="s">
        <v>9</v>
      </c>
      <c r="E51" s="3" t="s">
        <v>40</v>
      </c>
      <c r="F51" s="4" t="s">
        <v>79</v>
      </c>
      <c r="G51" s="58" t="s">
        <v>64</v>
      </c>
      <c r="H51" s="5" t="s">
        <v>63</v>
      </c>
      <c r="I51" s="83" t="s">
        <v>13</v>
      </c>
      <c r="J51" s="87" t="s">
        <v>138</v>
      </c>
      <c r="K51" s="53">
        <v>43830</v>
      </c>
      <c r="L51" s="185" t="s">
        <v>65</v>
      </c>
      <c r="M51" s="38">
        <v>104552</v>
      </c>
    </row>
    <row r="52" spans="1:13" ht="15" thickBot="1" x14ac:dyDescent="0.25">
      <c r="A52" s="206" t="s">
        <v>20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9"/>
      <c r="M52" s="41">
        <f>M51</f>
        <v>104552</v>
      </c>
    </row>
    <row r="53" spans="1:13" ht="67.5" x14ac:dyDescent="0.2">
      <c r="A53" s="36">
        <v>32</v>
      </c>
      <c r="B53" s="213" t="s">
        <v>37</v>
      </c>
      <c r="C53" s="66" t="s">
        <v>92</v>
      </c>
      <c r="D53" s="3" t="s">
        <v>66</v>
      </c>
      <c r="E53" s="3" t="s">
        <v>40</v>
      </c>
      <c r="F53" s="62" t="s">
        <v>81</v>
      </c>
      <c r="G53" s="62" t="s">
        <v>70</v>
      </c>
      <c r="H53" s="5" t="s">
        <v>217</v>
      </c>
      <c r="I53" s="115" t="s">
        <v>23</v>
      </c>
      <c r="J53" s="91" t="s">
        <v>139</v>
      </c>
      <c r="K53" s="50" t="s">
        <v>118</v>
      </c>
      <c r="L53" s="195" t="s">
        <v>73</v>
      </c>
      <c r="M53" s="63">
        <v>192038</v>
      </c>
    </row>
    <row r="54" spans="1:13" ht="79.5" thickBot="1" x14ac:dyDescent="0.25">
      <c r="A54" s="36">
        <v>33</v>
      </c>
      <c r="B54" s="215"/>
      <c r="C54" s="68" t="s">
        <v>173</v>
      </c>
      <c r="D54" s="3" t="s">
        <v>9</v>
      </c>
      <c r="E54" s="3">
        <v>2019</v>
      </c>
      <c r="F54" s="62" t="s">
        <v>178</v>
      </c>
      <c r="G54" s="62" t="s">
        <v>179</v>
      </c>
      <c r="H54" s="5" t="s">
        <v>181</v>
      </c>
      <c r="I54" s="111" t="s">
        <v>13</v>
      </c>
      <c r="J54" s="91"/>
      <c r="K54" s="50" t="s">
        <v>180</v>
      </c>
      <c r="L54" s="195" t="s">
        <v>73</v>
      </c>
      <c r="M54" s="63">
        <v>5000</v>
      </c>
    </row>
    <row r="55" spans="1:13" ht="15" thickBot="1" x14ac:dyDescent="0.25">
      <c r="A55" s="206" t="s">
        <v>11</v>
      </c>
      <c r="B55" s="207"/>
      <c r="C55" s="208"/>
      <c r="D55" s="208"/>
      <c r="E55" s="208"/>
      <c r="F55" s="208"/>
      <c r="G55" s="208"/>
      <c r="H55" s="208"/>
      <c r="I55" s="208"/>
      <c r="J55" s="208"/>
      <c r="K55" s="208"/>
      <c r="L55" s="209"/>
      <c r="M55" s="41">
        <f>M53+M54</f>
        <v>197038</v>
      </c>
    </row>
    <row r="56" spans="1:13" ht="45.75" customHeight="1" x14ac:dyDescent="0.2">
      <c r="A56" s="46">
        <v>34</v>
      </c>
      <c r="B56" s="213" t="s">
        <v>38</v>
      </c>
      <c r="C56" s="66" t="s">
        <v>90</v>
      </c>
      <c r="D56" s="1" t="s">
        <v>9</v>
      </c>
      <c r="E56" s="3" t="s">
        <v>26</v>
      </c>
      <c r="F56" s="29" t="s">
        <v>28</v>
      </c>
      <c r="G56" s="4" t="s">
        <v>27</v>
      </c>
      <c r="H56" s="18" t="s">
        <v>218</v>
      </c>
      <c r="I56" s="19" t="s">
        <v>6</v>
      </c>
      <c r="J56" s="87" t="s">
        <v>140</v>
      </c>
      <c r="K56" s="52">
        <v>43830</v>
      </c>
      <c r="L56" s="185" t="s">
        <v>21</v>
      </c>
      <c r="M56" s="38">
        <v>147469</v>
      </c>
    </row>
    <row r="57" spans="1:13" ht="55.5" customHeight="1" x14ac:dyDescent="0.2">
      <c r="A57" s="46">
        <v>35</v>
      </c>
      <c r="B57" s="214"/>
      <c r="C57" s="66" t="s">
        <v>94</v>
      </c>
      <c r="D57" s="1" t="s">
        <v>9</v>
      </c>
      <c r="E57" s="3" t="s">
        <v>40</v>
      </c>
      <c r="F57" s="29" t="s">
        <v>80</v>
      </c>
      <c r="G57" s="4" t="s">
        <v>61</v>
      </c>
      <c r="H57" s="18" t="s">
        <v>62</v>
      </c>
      <c r="I57" s="11" t="s">
        <v>13</v>
      </c>
      <c r="J57" s="92" t="s">
        <v>141</v>
      </c>
      <c r="K57" s="52">
        <v>43829</v>
      </c>
      <c r="L57" s="185" t="s">
        <v>21</v>
      </c>
      <c r="M57" s="38">
        <v>135610</v>
      </c>
    </row>
    <row r="58" spans="1:13" ht="68.25" thickBot="1" x14ac:dyDescent="0.25">
      <c r="A58" s="39">
        <v>36</v>
      </c>
      <c r="B58" s="215"/>
      <c r="C58" s="80" t="s">
        <v>182</v>
      </c>
      <c r="D58" s="9" t="s">
        <v>9</v>
      </c>
      <c r="E58" s="73">
        <v>2019</v>
      </c>
      <c r="F58" s="14" t="s">
        <v>269</v>
      </c>
      <c r="G58" s="149" t="s">
        <v>234</v>
      </c>
      <c r="H58" s="150" t="s">
        <v>231</v>
      </c>
      <c r="I58" s="151" t="s">
        <v>232</v>
      </c>
      <c r="J58" s="152"/>
      <c r="K58" s="153">
        <v>43809</v>
      </c>
      <c r="L58" s="196" t="s">
        <v>233</v>
      </c>
      <c r="M58" s="154">
        <v>22000</v>
      </c>
    </row>
    <row r="59" spans="1:13" x14ac:dyDescent="0.2">
      <c r="A59" s="252" t="s">
        <v>12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4"/>
      <c r="M59" s="61">
        <f>M56+M57+M58</f>
        <v>305079</v>
      </c>
    </row>
    <row r="60" spans="1:13" ht="57.75" customHeight="1" x14ac:dyDescent="0.2">
      <c r="A60" s="199">
        <v>37</v>
      </c>
      <c r="B60" s="200" t="s">
        <v>113</v>
      </c>
      <c r="C60" s="265" t="s">
        <v>92</v>
      </c>
      <c r="D60" s="199" t="s">
        <v>9</v>
      </c>
      <c r="E60" s="199" t="s">
        <v>40</v>
      </c>
      <c r="F60" s="201" t="s">
        <v>82</v>
      </c>
      <c r="G60" s="201" t="s">
        <v>41</v>
      </c>
      <c r="H60" s="266" t="s">
        <v>42</v>
      </c>
      <c r="I60" s="201" t="s">
        <v>24</v>
      </c>
      <c r="J60" s="205" t="s">
        <v>142</v>
      </c>
      <c r="K60" s="197">
        <v>43830</v>
      </c>
      <c r="L60" s="268" t="s">
        <v>25</v>
      </c>
      <c r="M60" s="198">
        <v>1625202</v>
      </c>
    </row>
    <row r="61" spans="1:13" ht="45" customHeight="1" x14ac:dyDescent="0.2">
      <c r="A61" s="199"/>
      <c r="B61" s="200"/>
      <c r="C61" s="265"/>
      <c r="D61" s="199"/>
      <c r="E61" s="199"/>
      <c r="F61" s="201"/>
      <c r="G61" s="201"/>
      <c r="H61" s="266"/>
      <c r="I61" s="201"/>
      <c r="J61" s="205"/>
      <c r="K61" s="197"/>
      <c r="L61" s="179" t="s">
        <v>270</v>
      </c>
      <c r="M61" s="198"/>
    </row>
    <row r="62" spans="1:13" s="2" customFormat="1" ht="30" customHeight="1" x14ac:dyDescent="0.2">
      <c r="A62" s="199"/>
      <c r="B62" s="200"/>
      <c r="C62" s="265"/>
      <c r="D62" s="199"/>
      <c r="E62" s="199"/>
      <c r="F62" s="201"/>
      <c r="G62" s="201"/>
      <c r="H62" s="266"/>
      <c r="I62" s="201"/>
      <c r="J62" s="205"/>
      <c r="K62" s="197"/>
      <c r="L62" s="189" t="s">
        <v>270</v>
      </c>
      <c r="M62" s="198"/>
    </row>
    <row r="63" spans="1:13" s="2" customFormat="1" ht="13.5" thickBot="1" x14ac:dyDescent="0.25">
      <c r="A63" s="250" t="s">
        <v>114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51"/>
      <c r="M63" s="37">
        <f>M60</f>
        <v>1625202</v>
      </c>
    </row>
    <row r="64" spans="1:13" s="2" customFormat="1" ht="45.75" thickBot="1" x14ac:dyDescent="0.25">
      <c r="A64" s="34">
        <v>38</v>
      </c>
      <c r="B64" s="10" t="s">
        <v>220</v>
      </c>
      <c r="C64" s="66" t="s">
        <v>160</v>
      </c>
      <c r="D64" s="3" t="s">
        <v>9</v>
      </c>
      <c r="E64" s="3" t="s">
        <v>162</v>
      </c>
      <c r="F64" s="4" t="s">
        <v>163</v>
      </c>
      <c r="G64" s="4" t="s">
        <v>164</v>
      </c>
      <c r="H64" s="5" t="s">
        <v>165</v>
      </c>
      <c r="I64" s="4" t="s">
        <v>221</v>
      </c>
      <c r="J64" s="93"/>
      <c r="K64" s="53">
        <v>43830</v>
      </c>
      <c r="L64" s="180" t="s">
        <v>166</v>
      </c>
      <c r="M64" s="38">
        <v>26674</v>
      </c>
    </row>
    <row r="65" spans="1:13" s="2" customFormat="1" ht="13.5" thickBot="1" x14ac:dyDescent="0.25">
      <c r="A65" s="206" t="s">
        <v>161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9"/>
      <c r="M65" s="41">
        <f>M64</f>
        <v>26674</v>
      </c>
    </row>
    <row r="66" spans="1:13" ht="15" thickBot="1" x14ac:dyDescent="0.25">
      <c r="A66" s="47"/>
      <c r="B66" s="30"/>
      <c r="C66" s="30"/>
      <c r="D66" s="30"/>
      <c r="E66" s="30"/>
      <c r="F66" s="30"/>
      <c r="G66" s="30"/>
      <c r="H66" s="30"/>
      <c r="I66" s="13"/>
      <c r="J66" s="13"/>
      <c r="K66" s="13"/>
      <c r="L66" s="64"/>
      <c r="M66" s="48"/>
    </row>
    <row r="67" spans="1:13" ht="16.5" thickBot="1" x14ac:dyDescent="0.3">
      <c r="A67" s="255" t="s">
        <v>117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7"/>
      <c r="M67" s="31">
        <f>M13+M15+M17+M23+M26+M35+M38+M41+M43+M46+M50+M52+M55+M59+M63+M65</f>
        <v>7316199.5300000003</v>
      </c>
    </row>
    <row r="70" spans="1:13" s="21" customFormat="1" ht="15.75" x14ac:dyDescent="0.2">
      <c r="A70" s="94"/>
      <c r="B70" s="156" t="s">
        <v>159</v>
      </c>
      <c r="C70" s="95"/>
      <c r="D70" s="95"/>
      <c r="E70" s="95"/>
      <c r="F70" s="95"/>
      <c r="G70" s="95"/>
      <c r="I70" s="12"/>
      <c r="J70" s="12"/>
      <c r="K70" s="12"/>
      <c r="L70" s="2"/>
    </row>
    <row r="71" spans="1:13" s="21" customFormat="1" ht="13.5" thickBot="1" x14ac:dyDescent="0.25">
      <c r="A71" s="94"/>
      <c r="B71" s="94"/>
      <c r="C71" s="94"/>
      <c r="D71" s="96"/>
      <c r="E71" s="94"/>
      <c r="F71" s="97"/>
      <c r="G71" s="97"/>
      <c r="I71" s="12"/>
      <c r="J71" s="12"/>
      <c r="K71" s="12"/>
      <c r="L71" s="2"/>
    </row>
    <row r="72" spans="1:13" s="101" customFormat="1" ht="11.25" x14ac:dyDescent="0.2">
      <c r="A72" s="98"/>
      <c r="B72" s="219" t="s">
        <v>143</v>
      </c>
      <c r="C72" s="220"/>
      <c r="D72" s="221"/>
      <c r="E72" s="99" t="s">
        <v>144</v>
      </c>
      <c r="F72" s="100"/>
      <c r="G72" s="100"/>
      <c r="I72" s="102"/>
      <c r="J72" s="102"/>
      <c r="K72" s="102"/>
    </row>
    <row r="73" spans="1:13" s="21" customFormat="1" ht="12.75" x14ac:dyDescent="0.2">
      <c r="A73" s="94"/>
      <c r="B73" s="216" t="s">
        <v>145</v>
      </c>
      <c r="C73" s="217"/>
      <c r="D73" s="218"/>
      <c r="E73" s="103">
        <v>4</v>
      </c>
      <c r="F73" s="97"/>
      <c r="G73" s="97"/>
      <c r="I73" s="12"/>
      <c r="J73" s="12"/>
      <c r="K73" s="12"/>
      <c r="L73" s="2"/>
    </row>
    <row r="74" spans="1:13" s="21" customFormat="1" ht="12.75" x14ac:dyDescent="0.2">
      <c r="A74" s="94"/>
      <c r="B74" s="216" t="s">
        <v>235</v>
      </c>
      <c r="C74" s="217"/>
      <c r="D74" s="218"/>
      <c r="E74" s="103">
        <v>1</v>
      </c>
      <c r="F74" s="97"/>
      <c r="G74" s="97"/>
      <c r="I74" s="12"/>
      <c r="J74" s="12"/>
      <c r="K74" s="12"/>
      <c r="L74" s="2"/>
    </row>
    <row r="75" spans="1:13" s="21" customFormat="1" ht="12.75" x14ac:dyDescent="0.2">
      <c r="A75" s="94"/>
      <c r="B75" s="210" t="s">
        <v>146</v>
      </c>
      <c r="C75" s="211"/>
      <c r="D75" s="212"/>
      <c r="E75" s="103">
        <v>1</v>
      </c>
      <c r="F75" s="97"/>
      <c r="G75" s="97"/>
      <c r="I75" s="12"/>
      <c r="J75" s="12"/>
      <c r="K75" s="12"/>
      <c r="L75" s="2"/>
    </row>
    <row r="76" spans="1:13" s="21" customFormat="1" ht="12.75" x14ac:dyDescent="0.2">
      <c r="A76" s="94"/>
      <c r="B76" s="224" t="s">
        <v>147</v>
      </c>
      <c r="C76" s="225"/>
      <c r="D76" s="226"/>
      <c r="E76" s="103">
        <v>4</v>
      </c>
      <c r="F76" s="97"/>
      <c r="G76" s="97"/>
      <c r="I76" s="12"/>
      <c r="J76" s="12"/>
      <c r="K76" s="12"/>
      <c r="L76" s="2"/>
    </row>
    <row r="77" spans="1:13" s="21" customFormat="1" ht="21" customHeight="1" x14ac:dyDescent="0.2">
      <c r="A77" s="94"/>
      <c r="B77" s="216" t="s">
        <v>148</v>
      </c>
      <c r="C77" s="217"/>
      <c r="D77" s="218"/>
      <c r="E77" s="103">
        <v>2</v>
      </c>
      <c r="F77" s="97"/>
      <c r="G77" s="97"/>
      <c r="I77" s="12"/>
      <c r="J77" s="12"/>
      <c r="K77" s="12"/>
      <c r="L77" s="2"/>
    </row>
    <row r="78" spans="1:13" s="21" customFormat="1" ht="21" customHeight="1" x14ac:dyDescent="0.2">
      <c r="A78" s="94"/>
      <c r="B78" s="216" t="s">
        <v>149</v>
      </c>
      <c r="C78" s="217"/>
      <c r="D78" s="218"/>
      <c r="E78" s="103">
        <v>9</v>
      </c>
      <c r="F78" s="97"/>
      <c r="G78" s="97"/>
      <c r="I78" s="12"/>
      <c r="J78" s="12"/>
      <c r="K78" s="12"/>
      <c r="L78" s="2"/>
    </row>
    <row r="79" spans="1:13" s="21" customFormat="1" ht="14.25" customHeight="1" x14ac:dyDescent="0.2">
      <c r="A79" s="94"/>
      <c r="B79" s="216" t="s">
        <v>205</v>
      </c>
      <c r="C79" s="217"/>
      <c r="D79" s="218"/>
      <c r="E79" s="103">
        <v>2</v>
      </c>
      <c r="F79" s="97"/>
      <c r="G79" s="97"/>
      <c r="I79" s="12"/>
      <c r="J79" s="12"/>
      <c r="K79" s="12"/>
      <c r="L79" s="2"/>
    </row>
    <row r="80" spans="1:13" s="21" customFormat="1" ht="12.75" customHeight="1" x14ac:dyDescent="0.2">
      <c r="A80" s="94"/>
      <c r="B80" s="216" t="s">
        <v>150</v>
      </c>
      <c r="C80" s="217"/>
      <c r="D80" s="218"/>
      <c r="E80" s="103">
        <v>2</v>
      </c>
      <c r="F80" s="97"/>
      <c r="G80" s="97"/>
      <c r="I80" s="12"/>
      <c r="J80" s="12"/>
      <c r="K80" s="12"/>
      <c r="L80" s="2"/>
    </row>
    <row r="81" spans="1:12" s="21" customFormat="1" ht="21" customHeight="1" x14ac:dyDescent="0.2">
      <c r="A81" s="94"/>
      <c r="B81" s="216" t="s">
        <v>151</v>
      </c>
      <c r="C81" s="217"/>
      <c r="D81" s="218"/>
      <c r="E81" s="103">
        <v>1</v>
      </c>
      <c r="F81" s="97"/>
      <c r="G81" s="97"/>
      <c r="I81" s="12"/>
      <c r="J81" s="12"/>
      <c r="K81" s="12"/>
      <c r="L81" s="2"/>
    </row>
    <row r="82" spans="1:12" s="21" customFormat="1" ht="14.25" customHeight="1" x14ac:dyDescent="0.2">
      <c r="A82" s="94"/>
      <c r="B82" s="216" t="s">
        <v>152</v>
      </c>
      <c r="C82" s="217"/>
      <c r="D82" s="218"/>
      <c r="E82" s="103">
        <v>2</v>
      </c>
      <c r="F82" s="97"/>
      <c r="G82" s="97"/>
      <c r="I82" s="12"/>
      <c r="J82" s="12"/>
      <c r="K82" s="12"/>
      <c r="L82" s="2"/>
    </row>
    <row r="83" spans="1:12" s="21" customFormat="1" ht="13.5" customHeight="1" x14ac:dyDescent="0.2">
      <c r="A83" s="94"/>
      <c r="B83" s="216" t="s">
        <v>153</v>
      </c>
      <c r="C83" s="217"/>
      <c r="D83" s="218"/>
      <c r="E83" s="103">
        <v>2</v>
      </c>
      <c r="F83" s="97"/>
      <c r="G83" s="97"/>
      <c r="I83" s="12"/>
      <c r="J83" s="12"/>
      <c r="K83" s="12"/>
      <c r="L83" s="2"/>
    </row>
    <row r="84" spans="1:12" s="21" customFormat="1" ht="12.75" x14ac:dyDescent="0.2">
      <c r="A84" s="94"/>
      <c r="B84" s="216" t="s">
        <v>154</v>
      </c>
      <c r="C84" s="217"/>
      <c r="D84" s="218"/>
      <c r="E84" s="103">
        <v>1</v>
      </c>
      <c r="F84" s="97"/>
      <c r="G84" s="97"/>
      <c r="I84" s="12"/>
      <c r="J84" s="12"/>
      <c r="K84" s="12"/>
      <c r="L84" s="2"/>
    </row>
    <row r="85" spans="1:12" s="21" customFormat="1" ht="12.75" x14ac:dyDescent="0.2">
      <c r="A85" s="94"/>
      <c r="B85" s="216" t="s">
        <v>155</v>
      </c>
      <c r="C85" s="217"/>
      <c r="D85" s="218"/>
      <c r="E85" s="104">
        <v>2</v>
      </c>
      <c r="F85" s="97"/>
      <c r="G85" s="97"/>
      <c r="I85" s="12"/>
      <c r="J85" s="12"/>
      <c r="K85" s="12"/>
      <c r="L85" s="2"/>
    </row>
    <row r="86" spans="1:12" s="21" customFormat="1" ht="12.75" x14ac:dyDescent="0.2">
      <c r="A86" s="94"/>
      <c r="B86" s="210" t="s">
        <v>156</v>
      </c>
      <c r="C86" s="211"/>
      <c r="D86" s="212"/>
      <c r="E86" s="103">
        <v>3</v>
      </c>
      <c r="F86" s="97"/>
      <c r="G86" s="97"/>
      <c r="I86" s="12"/>
      <c r="J86" s="12"/>
      <c r="K86" s="12"/>
      <c r="L86" s="2"/>
    </row>
    <row r="87" spans="1:12" s="21" customFormat="1" ht="12.75" x14ac:dyDescent="0.2">
      <c r="A87" s="94"/>
      <c r="B87" s="210" t="s">
        <v>157</v>
      </c>
      <c r="C87" s="211"/>
      <c r="D87" s="212"/>
      <c r="E87" s="103">
        <v>1</v>
      </c>
      <c r="F87" s="97"/>
      <c r="G87" s="97"/>
      <c r="I87" s="12"/>
      <c r="J87" s="12"/>
      <c r="K87" s="12"/>
      <c r="L87" s="2"/>
    </row>
    <row r="88" spans="1:12" s="21" customFormat="1" ht="24" customHeight="1" thickBot="1" x14ac:dyDescent="0.25">
      <c r="A88" s="94"/>
      <c r="B88" s="210" t="s">
        <v>167</v>
      </c>
      <c r="C88" s="211"/>
      <c r="D88" s="212"/>
      <c r="E88" s="103">
        <v>1</v>
      </c>
      <c r="F88" s="97"/>
      <c r="G88" s="97"/>
      <c r="I88" s="12"/>
      <c r="J88" s="12"/>
      <c r="K88" s="12"/>
      <c r="L88" s="2"/>
    </row>
    <row r="89" spans="1:12" s="21" customFormat="1" ht="13.5" thickBot="1" x14ac:dyDescent="0.25">
      <c r="A89" s="94"/>
      <c r="B89" s="258" t="s">
        <v>158</v>
      </c>
      <c r="C89" s="259"/>
      <c r="D89" s="260"/>
      <c r="E89" s="105">
        <f>SUM(E73:E88)</f>
        <v>38</v>
      </c>
      <c r="F89" s="97"/>
      <c r="G89" s="97"/>
      <c r="I89" s="12"/>
      <c r="J89" s="12"/>
      <c r="K89" s="12"/>
      <c r="L89" s="2"/>
    </row>
  </sheetData>
  <mergeCells count="84">
    <mergeCell ref="B27:B34"/>
    <mergeCell ref="B9:B12"/>
    <mergeCell ref="B24:B25"/>
    <mergeCell ref="L5:L7"/>
    <mergeCell ref="J5:J7"/>
    <mergeCell ref="A13:L13"/>
    <mergeCell ref="A17:L17"/>
    <mergeCell ref="A26:L26"/>
    <mergeCell ref="A23:L23"/>
    <mergeCell ref="B18:B22"/>
    <mergeCell ref="A63:L63"/>
    <mergeCell ref="A59:L59"/>
    <mergeCell ref="B88:D88"/>
    <mergeCell ref="B89:D89"/>
    <mergeCell ref="B82:D82"/>
    <mergeCell ref="B83:D83"/>
    <mergeCell ref="B84:D84"/>
    <mergeCell ref="B85:D85"/>
    <mergeCell ref="B86:D86"/>
    <mergeCell ref="B87:D87"/>
    <mergeCell ref="I5:I7"/>
    <mergeCell ref="A15:L15"/>
    <mergeCell ref="B80:D80"/>
    <mergeCell ref="B81:D81"/>
    <mergeCell ref="B77:D77"/>
    <mergeCell ref="B78:D78"/>
    <mergeCell ref="A38:L38"/>
    <mergeCell ref="A50:L50"/>
    <mergeCell ref="A52:L52"/>
    <mergeCell ref="B53:B54"/>
    <mergeCell ref="A43:L43"/>
    <mergeCell ref="A41:L41"/>
    <mergeCell ref="A46:L46"/>
    <mergeCell ref="B39:B40"/>
    <mergeCell ref="B79:D79"/>
    <mergeCell ref="A67:L67"/>
    <mergeCell ref="D60:D62"/>
    <mergeCell ref="E60:E62"/>
    <mergeCell ref="B76:D76"/>
    <mergeCell ref="A1:M1"/>
    <mergeCell ref="A2:M2"/>
    <mergeCell ref="A3:M3"/>
    <mergeCell ref="A5:A7"/>
    <mergeCell ref="B5:B7"/>
    <mergeCell ref="C5:C7"/>
    <mergeCell ref="D5:D7"/>
    <mergeCell ref="E5:E7"/>
    <mergeCell ref="F5:F7"/>
    <mergeCell ref="H5:H7"/>
    <mergeCell ref="K5:K7"/>
    <mergeCell ref="G5:G7"/>
    <mergeCell ref="M5:M7"/>
    <mergeCell ref="H60:H62"/>
    <mergeCell ref="I60:I62"/>
    <mergeCell ref="J60:J62"/>
    <mergeCell ref="A35:L35"/>
    <mergeCell ref="B75:D75"/>
    <mergeCell ref="B56:B58"/>
    <mergeCell ref="B74:D74"/>
    <mergeCell ref="A55:L55"/>
    <mergeCell ref="A65:L65"/>
    <mergeCell ref="B72:D72"/>
    <mergeCell ref="B73:D73"/>
    <mergeCell ref="B44:B45"/>
    <mergeCell ref="B36:B37"/>
    <mergeCell ref="A60:A62"/>
    <mergeCell ref="B60:B62"/>
    <mergeCell ref="C60:C62"/>
    <mergeCell ref="K60:K62"/>
    <mergeCell ref="M60:M62"/>
    <mergeCell ref="A47:A48"/>
    <mergeCell ref="B47:B49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M47:M48"/>
    <mergeCell ref="F60:F62"/>
    <mergeCell ref="G60:G62"/>
  </mergeCells>
  <hyperlinks>
    <hyperlink ref="J9" r:id="rId1"/>
    <hyperlink ref="J10" r:id="rId2"/>
    <hyperlink ref="J11" r:id="rId3"/>
    <hyperlink ref="J12" r:id="rId4"/>
    <hyperlink ref="J16" r:id="rId5"/>
    <hyperlink ref="J24" r:id="rId6"/>
    <hyperlink ref="J42" r:id="rId7"/>
    <hyperlink ref="J47" r:id="rId8"/>
    <hyperlink ref="J51" r:id="rId9"/>
    <hyperlink ref="J57" r:id="rId10"/>
    <hyperlink ref="J56" r:id="rId11"/>
    <hyperlink ref="J60" r:id="rId12"/>
    <hyperlink ref="J39" r:id="rId13"/>
    <hyperlink ref="J27" r:id="rId14"/>
    <hyperlink ref="J53" r:id="rId15"/>
    <hyperlink ref="J18" r:id="rId16"/>
    <hyperlink ref="J25" r:id="rId17"/>
    <hyperlink ref="J44" r:id="rId18"/>
    <hyperlink ref="L9" r:id="rId19" tooltip="Echipa proiectului: Murvay Pal-Stefan; Gurban Eugen Horatiu; Andreica Tudor Sebastian; Jichici Camil Vasile; Berdich Adriana Maria; Popa Lucian-Tudor"/>
    <hyperlink ref="L10" r:id="rId20" tooltip="Echipa proiectului: Groza Bogdan-Ioan"/>
    <hyperlink ref="L11" r:id="rId21" tooltip=" Echipa proiectului: Precup Radu-Emil"/>
    <hyperlink ref="L12" r:id="rId22" tooltip="Echipa proiectului: Preitl Stefan"/>
    <hyperlink ref="L14" r:id="rId23"/>
    <hyperlink ref="L16" r:id="rId24" tooltip="Echipa pr.: Precup Radu-Emil"/>
    <hyperlink ref="L18" r:id="rId25" tooltip="Echipa pr.: Cădariu-Brăiloiu Liviu-Ioan; Ungureanu Viorel; Vilceanu Clara Beatrice; Belc Alexandra "/>
    <hyperlink ref="L19" r:id="rId26"/>
    <hyperlink ref="L20" r:id="rId27"/>
    <hyperlink ref="L21" r:id="rId28"/>
    <hyperlink ref="L22" r:id="rId29"/>
    <hyperlink ref="L24" r:id="rId30" tooltip="Echipa pr.: Dehelean Cristina Adriana; Ianoş Robert; Lazău Radu Ioan; Coricovac Dorina Elena; Moaca Alina Elena; Babuta Roxana Marcela; Muntean Eliza Cornelia; Capraru Aylin Diana; Lăboşel Mihaela Alexandra"/>
    <hyperlink ref="L25" r:id="rId31" tooltip="Echipa pr.: Pode Rodica; Cocheci Laura; Pop Aniela; Vodă Raluca; Ighian Lacrima; Baciu Anamaria; Licurici (cas. Delcioiu) Claudia"/>
    <hyperlink ref="L27" r:id="rId32" tooltip="Echipa pr.: Stratan Aurel"/>
    <hyperlink ref="L28" r:id="rId33"/>
    <hyperlink ref="L29" r:id="rId34"/>
    <hyperlink ref="L30" r:id="rId35"/>
    <hyperlink ref="L31" r:id="rId36"/>
    <hyperlink ref="L32" r:id="rId37"/>
    <hyperlink ref="L33" r:id="rId38"/>
    <hyperlink ref="L34" r:id="rId39"/>
    <hyperlink ref="L36" r:id="rId40"/>
    <hyperlink ref="L37" r:id="rId41"/>
    <hyperlink ref="L39" r:id="rId42" tooltip="Echipa pr.: Sprincenatu Roxana; Novac Andrei; Chilnicean George Amadeus; Nicolaescu Dan Mircea; Bolocan Vlad Marius"/>
    <hyperlink ref="L40" r:id="rId43"/>
    <hyperlink ref="L42" r:id="rId44" tooltip="Echipa pr.: Boldea Ion Gheorghe; Tutelea Lucian Nicolae; Muntean Nicolae; Topor Marcel; Popa Ana-Adela; Vitan Liviu-Danut; Martin Adrian-Daniel; Hulea Dan-Cornel"/>
    <hyperlink ref="L44" r:id="rId45" tooltip="Echipa pr.: Artene Alin-Emanuel; Miclea Şerban; Luminosu Caius-Tudor; Boatca-Barabas Maria-Elena; Ionescu Adrian Marius; Sîrbu Roxana-Mihaela"/>
    <hyperlink ref="L45" r:id="rId46"/>
    <hyperlink ref="L49" r:id="rId47"/>
    <hyperlink ref="L51" r:id="rId48" tooltip="Echipa proiectului: Dan Daniel"/>
    <hyperlink ref="L53" r:id="rId49" tooltip="Echipa proiectului:  Balint Cornel; Mischie Septimiu; Iftode Cora; Silaghi Andrei-Marius"/>
    <hyperlink ref="L54" r:id="rId50"/>
    <hyperlink ref="L56" r:id="rId51" tooltip="Echipa proiectului: Marşavina Liviu; Negru Radu; Linul Emanoil"/>
    <hyperlink ref="L57" r:id="rId52" tooltip="Echipa proiectului: Faur Nicolae"/>
    <hyperlink ref="L58" r:id="rId53"/>
    <hyperlink ref="L60" r:id="rId54" tooltip="Echipa pr.: Dubină Dan; Grecea Daniel Mihai; Ciutina Adrian; Marşavina Liviu; Linul Emanoil; Şerban Dan Andrei; Negru Radu; Rusu Lucian; Stoia Dan Ioan; Muntean Nicolae; Cornea Octavian; Hulea Dan (DRD); Boldea Ion; Tutelea Lucian; Şorândaru Ciprian"/>
    <hyperlink ref="L64" r:id="rId55" tooltip="Echipa pr.: Dragomir Gabriel Mugurel; Popescu-Mitroi Maria Monica; Todorescu Liliana Luminita; Vrgovici Svetlana Maria; Mihartescu Ana Andreea; Negrut Mircea; Gherhes Vasile"/>
    <hyperlink ref="L47" r:id="rId56" tooltip="Echipa proiectului: Şerban Viorel-Aurel; Ungureanu Daniel-Viorel; Muntean Nicolae; Marşavina Liviu; Negrea Petru; Radu Bogdan; Hălbac-Cotoară-Zamfir Rareş; Stepanian Agnes; Hudac Daniela; Szekely Eugen;"/>
    <hyperlink ref="L48" r:id="rId57" tooltip="Echipa proiectului: Ruşeţ Dorina; Cornea Octavian; Hulea Dan; Both Ioan; Micea Claudia; Ivoniciu Adina; Brazdău Ioana; Şumălan Violeta; Linul Cristina; Buriac Oana Alexandra; Pascu Ioan Bogdan"/>
    <hyperlink ref="L61" r:id="rId58" tooltip="Echipa pr.:  Negrea Petru; Vancea Cosmin; Jurca Marius; Ciopec Mihaela; Lupa Lavinia; Hulka Iosif; Mînzatu Vasile; Şoşdean Corina; Mihăilescu Maria; Buzatu Raluca Ioana; Vitan Liviu-Danut"/>
    <hyperlink ref="L62" r:id="rId59" tooltip="Echipa pr.: Herban Sorin; Pavel Stefan; Muntean Daniel-Mihai; Gireada Mihaita-Constantin; Mirea Monica; Ciopec Alexandra; Both Ioan; Neagu Călin; Abrudan Ovidiu"/>
  </hyperlinks>
  <printOptions horizontalCentered="1"/>
  <pageMargins left="0.31496062992125984" right="0.31496062992125984" top="0.19685039370078741" bottom="0.15748031496062992" header="0.31496062992125984" footer="0.31496062992125984"/>
  <pageSetup paperSize="9" scale="73" orientation="landscape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PNIII_2019</vt:lpstr>
      <vt:lpstr>PNIII_2019!Print_Titles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2020-02-05T09:42:18Z</dcterms:modified>
</cp:coreProperties>
</file>